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1" sheetId="1" r:id="rId1"/>
  </sheets>
  <definedNames>
    <definedName name="Par395" localSheetId="0">'Лист1'!$H$16</definedName>
    <definedName name="Par428" localSheetId="0">'Лист1'!$C$24</definedName>
    <definedName name="Par452" localSheetId="0">'Лист1'!$C$28</definedName>
    <definedName name="Par464" localSheetId="0">'Лист1'!$C$30</definedName>
  </definedNames>
  <calcPr fullCalcOnLoad="1"/>
</workbook>
</file>

<file path=xl/sharedStrings.xml><?xml version="1.0" encoding="utf-8"?>
<sst xmlns="http://schemas.openxmlformats.org/spreadsheetml/2006/main" count="233" uniqueCount="158">
  <si>
    <t>в том числе на ремонт</t>
  </si>
  <si>
    <t>Материальные расходы, всего</t>
  </si>
  <si>
    <t>Форма раскрытия информации о структуре затрат и объемах затрат на оказание</t>
  </si>
  <si>
    <t>услуг по передаче электрической энергии сетевыми организациями,</t>
  </si>
  <si>
    <t>Показатель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</si>
  <si>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</si>
  <si>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</si>
  <si>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</si>
  <si>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</si>
  <si>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Приложение 2</t>
  </si>
  <si>
    <t>к приказу</t>
  </si>
  <si>
    <t>Федеральной службы по тарифам</t>
  </si>
  <si>
    <t>от 24 октября 2014 г. N 1831-э</t>
  </si>
  <si>
    <t>регулирование деятельности которых осуществляется методом</t>
  </si>
  <si>
    <t>долгосрочной индексации необходимой валовой выручки</t>
  </si>
  <si>
    <t>Структура затрат</t>
  </si>
  <si>
    <t>Подконтрольные расходы, всего</t>
  </si>
  <si>
    <t>N п/п</t>
  </si>
  <si>
    <t>Ед. изм.</t>
  </si>
  <si>
    <t>Примечание &lt;***&gt;</t>
  </si>
  <si>
    <t>план &lt;*&gt;</t>
  </si>
  <si>
    <t>факт &lt;**&gt;</t>
  </si>
  <si>
    <t>I</t>
  </si>
  <si>
    <t>X</t>
  </si>
  <si>
    <t>тыс. руб.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</si>
  <si>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</si>
  <si>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</si>
  <si>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</si>
  <si>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</si>
  <si>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</si>
  <si>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</si>
  <si>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</si>
  <si>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</si>
  <si>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</si>
  <si>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</si>
  <si>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</si>
  <si>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</si>
  <si>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</si>
  <si>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</si>
  <si>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</si>
  <si>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</si>
  <si>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</si>
  <si>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</si>
  <si>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</si>
  <si>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</si>
  <si>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</si>
  <si>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</si>
  <si>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</si>
  <si>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</si>
  <si>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</si>
  <si>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</si>
  <si>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</si>
  <si>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</si>
  <si>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</si>
  <si>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</si>
  <si>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</si>
  <si>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</si>
  <si>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</si>
  <si>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</si>
  <si>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</si>
  <si>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</si>
  <si>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</si>
  <si>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</si>
  <si>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</si>
  <si>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</si>
  <si>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</si>
  <si>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</si>
  <si>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</si>
  <si>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</si>
  <si>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</si>
  <si>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</si>
  <si>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</si>
  <si>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</si>
  <si>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</si>
  <si>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</si>
  <si>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</si>
  <si>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</si>
  <si>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</si>
  <si>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</si>
  <si>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1.1.1</t>
  </si>
  <si>
    <r>
      <t xml:space="preserve">Наименование организации: </t>
    </r>
    <r>
      <rPr>
        <u val="single"/>
        <sz val="9"/>
        <rFont val="Tahoma"/>
        <family val="2"/>
      </rPr>
      <t>ООО "Искра-Энергосети"</t>
    </r>
  </si>
  <si>
    <r>
      <t xml:space="preserve">ИНН: </t>
    </r>
    <r>
      <rPr>
        <u val="single"/>
        <sz val="9"/>
        <rFont val="Tahoma"/>
        <family val="2"/>
      </rPr>
      <t>2463037964</t>
    </r>
  </si>
  <si>
    <r>
      <t xml:space="preserve">КПП: </t>
    </r>
    <r>
      <rPr>
        <u val="single"/>
        <sz val="9"/>
        <rFont val="Tahoma"/>
        <family val="2"/>
      </rPr>
      <t>246301001</t>
    </r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</si>
  <si>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</si>
  <si>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</si>
  <si>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</si>
  <si>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</si>
  <si>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</si>
  <si>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</si>
  <si>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</si>
  <si>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</si>
  <si>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</si>
  <si>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</si>
  <si>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</si>
  <si>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</si>
  <si>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</si>
  <si>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</si>
  <si>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</si>
  <si>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</si>
  <si>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</si>
  <si>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</si>
  <si>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</si>
  <si>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</si>
  <si>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</si>
  <si>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</si>
  <si>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Необходимая валовая выручка на содержание (затраты)</t>
  </si>
  <si>
    <t>Необходимая валовая выручка на содержание (получено средств по взаиморасчетам с сетевыми организациями и гарантирующим поставщиком)</t>
  </si>
  <si>
    <t>Справочно: расходы на ремонт, всего (пункт 1.1.1.2 + пункт 1.1.2.1 + пункт 1.1.1.3.1)</t>
  </si>
  <si>
    <t>2.1</t>
  </si>
  <si>
    <t>1.1.3.3.1</t>
  </si>
  <si>
    <t>работы и услуги непроизводственного характера</t>
  </si>
  <si>
    <t>1.1.3.3.2</t>
  </si>
  <si>
    <t>внереализационные расходы, в т.ч. расходы на услуги банка</t>
  </si>
  <si>
    <t>5.1</t>
  </si>
  <si>
    <t>5.2</t>
  </si>
  <si>
    <t>Обусловлено наличием затрат, не учтенных при установлении тарифов</t>
  </si>
  <si>
    <t>3.1</t>
  </si>
  <si>
    <t>3.2</t>
  </si>
  <si>
    <t>4.1</t>
  </si>
  <si>
    <r>
      <t xml:space="preserve">Долгосрочный период регулирования: </t>
    </r>
    <r>
      <rPr>
        <u val="single"/>
        <sz val="9"/>
        <rFont val="Tahoma"/>
        <family val="2"/>
      </rPr>
      <t>2016 - 2020 гг.</t>
    </r>
  </si>
  <si>
    <t>1.3</t>
  </si>
  <si>
    <t>7.1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</si>
  <si>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</si>
  <si>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СН2</t>
  </si>
  <si>
    <t>2.2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</si>
  <si>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</si>
  <si>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</si>
  <si>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СН2</t>
  </si>
  <si>
    <t>4.2</t>
  </si>
  <si>
    <t>в том числе длина линий электропередач на уровне напряжения СН2</t>
  </si>
  <si>
    <t>Расходы по данной статье затрат не были учтены при тарифном регулировании</t>
  </si>
  <si>
    <t>1.2</t>
  </si>
  <si>
    <t>нет данных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</si>
  <si>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</si>
  <si>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НН</t>
  </si>
  <si>
    <t>увеличение количества потребителей в течение года</t>
  </si>
  <si>
    <t>8</t>
  </si>
  <si>
    <t>экономия средств за счет появления фактических затрат на работы и услуги производственного характера, оказываемые сторонними организациями, не предусмотренные в плановых затратах</t>
  </si>
  <si>
    <t>появление фактических затрат на работы и услуги производственного характера, оказываемые сторонними организациями, не предусмотренные в плановых затратах</t>
  </si>
  <si>
    <t>1.1</t>
  </si>
  <si>
    <t>2.3</t>
  </si>
  <si>
    <t>в том числе трансформаторная мощность подстанций на уровне напряжения СН1</t>
  </si>
  <si>
    <t>в том числе количество условных единиц по линиям электропередач на уровне напряжения СН1</t>
  </si>
  <si>
    <t>3.3</t>
  </si>
  <si>
    <t>в том числе количество условных единиц по подстанциям на уровне напряжения СН1</t>
  </si>
  <si>
    <t>4.3</t>
  </si>
  <si>
    <t>в том числе длина линий электропередач на уровне напряжения СН1</t>
  </si>
  <si>
    <t>5.3</t>
  </si>
  <si>
    <t>фонд оплаты труда ниже планового в связи с заключением договора на тахническое обслуживание некоторых объектов электросетевого хозяйства (услуги производственного характера)</t>
  </si>
  <si>
    <t>с учетом внереализационных расходов, не учтенных в плановых затратах при тарифном регулировании</t>
  </si>
  <si>
    <t>см. п.1.1.3.3</t>
  </si>
  <si>
    <t>см. п.1.1.2</t>
  </si>
  <si>
    <t>см. п.1.1.1.3.1</t>
  </si>
  <si>
    <t>Увеличение количества фактических потерь в связи с увеличением количества объектов электросетевого хозяйства и объемов передачи электроэнергии в течение долгосрочного периода регулирования</t>
  </si>
  <si>
    <t>уплата налолга на имущество, не предусмотренного в прошлом периоде при установлении тарифов</t>
  </si>
  <si>
    <t>оборудование введено в эксплуатацию как ОС</t>
  </si>
  <si>
    <t>2020 год</t>
  </si>
  <si>
    <t>при тарифном регулировании использован максимальный срок эксплуатации основных средств, а также в 2020 году введены в эксплуатацию новые ОС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</si>
</sst>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</numFmts>
  <fonts count="28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1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1" fillId="4" borderId="0" applyBorder="0">
      <alignment horizontal="right"/>
      <protection/>
    </xf>
    <xf numFmtId="4" fontId="1" fillId="4" borderId="7" applyFont="0" applyBorder="0">
      <alignment horizontal="right"/>
      <protection/>
    </xf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4" fillId="0" borderId="12" xfId="42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>
      <alignment horizontal="center" wrapText="1"/>
    </xf>
    <xf numFmtId="0" fontId="24" fillId="0" borderId="0" xfId="42" applyBorder="1" applyAlignment="1" applyProtection="1">
      <alignment horizontal="justify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42" applyFont="1" applyBorder="1" applyAlignment="1" applyProtection="1">
      <alignment horizontal="justify" vertical="top" wrapText="1"/>
      <protection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center" wrapText="1"/>
    </xf>
    <xf numFmtId="2" fontId="1" fillId="0" borderId="0" xfId="0" applyNumberFormat="1" applyFont="1" applyAlignment="1" applyProtection="1">
      <alignment vertical="center"/>
      <protection/>
    </xf>
    <xf numFmtId="0" fontId="23" fillId="0" borderId="16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horizontal="left" wrapText="1"/>
    </xf>
    <xf numFmtId="0" fontId="23" fillId="0" borderId="17" xfId="0" applyFont="1" applyFill="1" applyBorder="1" applyAlignment="1" applyProtection="1">
      <alignment vertical="center" wrapText="1"/>
      <protection/>
    </xf>
    <xf numFmtId="0" fontId="23" fillId="0" borderId="17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0" fillId="0" borderId="16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1" fillId="0" borderId="0" xfId="45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7" fillId="0" borderId="16" xfId="42" applyFont="1" applyBorder="1" applyAlignment="1" applyProtection="1">
      <alignment horizontal="center" vertical="top" wrapText="1"/>
      <protection/>
    </xf>
    <xf numFmtId="0" fontId="27" fillId="0" borderId="14" xfId="42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195" fontId="0" fillId="0" borderId="16" xfId="0" applyNumberFormat="1" applyFont="1" applyFill="1" applyBorder="1" applyAlignment="1">
      <alignment wrapText="1"/>
    </xf>
    <xf numFmtId="195" fontId="0" fillId="0" borderId="14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42" applyFont="1" applyAlignment="1" applyProtection="1">
      <alignment horizontal="left" wrapText="1"/>
      <protection/>
    </xf>
    <xf numFmtId="0" fontId="2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91" fontId="0" fillId="0" borderId="12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ФормулаНаКонтроль_GRES.2007.5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AR701"/>
  <sheetViews>
    <sheetView tabSelected="1" workbookViewId="0" topLeftCell="C43">
      <selection activeCell="U49" sqref="U49"/>
    </sheetView>
  </sheetViews>
  <sheetFormatPr defaultColWidth="9.140625" defaultRowHeight="12.75"/>
  <cols>
    <col min="1" max="1" width="17.140625" style="1" hidden="1" customWidth="1"/>
    <col min="2" max="2" width="11.00390625" style="1" hidden="1" customWidth="1"/>
    <col min="3" max="3" width="11.00390625" style="11" customWidth="1"/>
    <col min="4" max="4" width="43.57421875" style="1" customWidth="1"/>
    <col min="5" max="5" width="10.421875" style="2" customWidth="1"/>
    <col min="6" max="6" width="13.00390625" style="2" customWidth="1"/>
    <col min="7" max="7" width="13.140625" style="1" customWidth="1"/>
    <col min="8" max="8" width="36.00390625" style="1" customWidth="1"/>
    <col min="9" max="9" width="0" style="1" hidden="1" customWidth="1"/>
    <col min="10" max="10" width="9.8515625" style="1" customWidth="1"/>
    <col min="11" max="16384" width="9.140625" style="1" customWidth="1"/>
  </cols>
  <sheetData>
    <row r="1" ht="12.75">
      <c r="H1" s="5" t="s">
        <v>9</v>
      </c>
    </row>
    <row r="2" spans="7:8" ht="12.75">
      <c r="G2" s="3"/>
      <c r="H2" s="5" t="s">
        <v>10</v>
      </c>
    </row>
    <row r="3" spans="7:8" ht="12.75">
      <c r="G3" s="3"/>
      <c r="H3" s="5" t="s">
        <v>11</v>
      </c>
    </row>
    <row r="4" spans="7:8" ht="12.75">
      <c r="G4" s="3"/>
      <c r="H4" s="5" t="s">
        <v>12</v>
      </c>
    </row>
    <row r="5" spans="7:8" ht="11.25">
      <c r="G5" s="3"/>
      <c r="H5" s="3"/>
    </row>
    <row r="6" spans="3:8" ht="15" customHeight="1">
      <c r="C6" s="59" t="s">
        <v>2</v>
      </c>
      <c r="D6" s="59"/>
      <c r="E6" s="59"/>
      <c r="F6" s="59"/>
      <c r="G6" s="59"/>
      <c r="H6" s="59"/>
    </row>
    <row r="7" spans="3:8" ht="16.5" customHeight="1">
      <c r="C7" s="59" t="s">
        <v>3</v>
      </c>
      <c r="D7" s="59"/>
      <c r="E7" s="59"/>
      <c r="F7" s="59"/>
      <c r="G7" s="59"/>
      <c r="H7" s="59"/>
    </row>
    <row r="8" spans="3:8" ht="15">
      <c r="C8" s="59" t="s">
        <v>13</v>
      </c>
      <c r="D8" s="59"/>
      <c r="E8" s="59"/>
      <c r="F8" s="59"/>
      <c r="G8" s="59"/>
      <c r="H8" s="59"/>
    </row>
    <row r="9" spans="3:8" ht="15">
      <c r="C9" s="59" t="s">
        <v>14</v>
      </c>
      <c r="D9" s="59"/>
      <c r="E9" s="59"/>
      <c r="F9" s="59"/>
      <c r="G9" s="59"/>
      <c r="H9" s="59"/>
    </row>
    <row r="10" spans="3:8" ht="15">
      <c r="C10" s="4"/>
      <c r="D10" s="4"/>
      <c r="E10" s="4"/>
      <c r="F10" s="4"/>
      <c r="G10" s="4"/>
      <c r="H10" s="4"/>
    </row>
    <row r="11" spans="3:8" ht="15.75" customHeight="1">
      <c r="C11" s="50" t="s">
        <v>80</v>
      </c>
      <c r="D11" s="50"/>
      <c r="E11" s="50"/>
      <c r="F11" s="50"/>
      <c r="G11" s="50"/>
      <c r="H11" s="50"/>
    </row>
    <row r="12" spans="3:8" ht="15.75" customHeight="1">
      <c r="C12" s="50" t="s">
        <v>81</v>
      </c>
      <c r="D12" s="50"/>
      <c r="E12" s="50"/>
      <c r="F12" s="50"/>
      <c r="G12" s="50"/>
      <c r="H12" s="50"/>
    </row>
    <row r="13" spans="3:8" ht="15.75" customHeight="1">
      <c r="C13" s="50" t="s">
        <v>82</v>
      </c>
      <c r="D13" s="50"/>
      <c r="E13" s="50"/>
      <c r="F13" s="50"/>
      <c r="G13" s="50"/>
      <c r="H13" s="50"/>
    </row>
    <row r="14" spans="3:8" ht="15.75" customHeight="1">
      <c r="C14" s="50" t="s">
        <v>119</v>
      </c>
      <c r="D14" s="50"/>
      <c r="E14" s="50"/>
      <c r="F14" s="50"/>
      <c r="G14" s="50"/>
      <c r="H14" s="50"/>
    </row>
    <row r="15" ht="12" thickBot="1"/>
    <row r="16" spans="3:8" ht="13.5" thickBot="1">
      <c r="C16" s="51" t="s">
        <v>17</v>
      </c>
      <c r="D16" s="53" t="s">
        <v>4</v>
      </c>
      <c r="E16" s="53" t="s">
        <v>18</v>
      </c>
      <c r="F16" s="57" t="s">
        <v>156</v>
      </c>
      <c r="G16" s="58"/>
      <c r="H16" s="55" t="s">
        <v>19</v>
      </c>
    </row>
    <row r="17" spans="3:8" ht="13.5" thickBot="1">
      <c r="C17" s="52"/>
      <c r="D17" s="54"/>
      <c r="E17" s="54"/>
      <c r="F17" s="6" t="s">
        <v>20</v>
      </c>
      <c r="G17" s="6" t="s">
        <v>21</v>
      </c>
      <c r="H17" s="56"/>
    </row>
    <row r="18" spans="3:8" ht="13.5" thickBot="1">
      <c r="C18" s="10" t="s">
        <v>22</v>
      </c>
      <c r="D18" s="7" t="s">
        <v>15</v>
      </c>
      <c r="E18" s="8" t="s">
        <v>23</v>
      </c>
      <c r="F18" s="8" t="s">
        <v>23</v>
      </c>
      <c r="G18" s="8" t="s">
        <v>23</v>
      </c>
      <c r="H18" s="24" t="s">
        <v>23</v>
      </c>
    </row>
    <row r="19" spans="3:11" ht="51.75" thickBot="1">
      <c r="C19" s="10"/>
      <c r="D19" s="7" t="s">
        <v>106</v>
      </c>
      <c r="E19" s="8" t="s">
        <v>24</v>
      </c>
      <c r="F19" s="23">
        <v>59661.34</v>
      </c>
      <c r="G19" s="25">
        <v>59670.83</v>
      </c>
      <c r="H19" s="32"/>
      <c r="K19" s="29"/>
    </row>
    <row r="20" spans="3:11" ht="26.25" thickBot="1">
      <c r="C20" s="17">
        <v>1</v>
      </c>
      <c r="D20" s="7" t="s">
        <v>105</v>
      </c>
      <c r="E20" s="8" t="s">
        <v>24</v>
      </c>
      <c r="F20" s="23">
        <v>59661.34</v>
      </c>
      <c r="G20" s="23">
        <v>62417.25555</v>
      </c>
      <c r="H20" s="33"/>
      <c r="K20" s="29"/>
    </row>
    <row r="21" spans="3:11" ht="13.5" thickBot="1">
      <c r="C21" s="18" t="s">
        <v>139</v>
      </c>
      <c r="D21" s="7" t="s">
        <v>16</v>
      </c>
      <c r="E21" s="8" t="s">
        <v>24</v>
      </c>
      <c r="F21" s="21">
        <v>39274.23</v>
      </c>
      <c r="G21" s="23">
        <v>38459.42259</v>
      </c>
      <c r="H21" s="31"/>
      <c r="K21" s="29"/>
    </row>
    <row r="22" spans="3:11" ht="45.75" thickBot="1">
      <c r="C22" s="18" t="s">
        <v>79</v>
      </c>
      <c r="D22" s="7" t="s">
        <v>1</v>
      </c>
      <c r="E22" s="8" t="s">
        <v>24</v>
      </c>
      <c r="F22" s="23">
        <f>F23+F24+F25</f>
        <v>3805.3</v>
      </c>
      <c r="G22" s="23">
        <f>G23+G24+G25</f>
        <v>4655.7308</v>
      </c>
      <c r="H22" s="34" t="s">
        <v>138</v>
      </c>
      <c r="K22" s="29"/>
    </row>
    <row r="23" spans="3:11" ht="58.5" customHeight="1" thickBot="1">
      <c r="C23" s="17" t="s">
        <v>25</v>
      </c>
      <c r="D23" s="7" t="s">
        <v>26</v>
      </c>
      <c r="E23" s="8" t="s">
        <v>24</v>
      </c>
      <c r="F23" s="23">
        <v>1006.08</v>
      </c>
      <c r="G23" s="23">
        <v>520.45411</v>
      </c>
      <c r="H23" s="46" t="s">
        <v>137</v>
      </c>
      <c r="K23" s="29"/>
    </row>
    <row r="24" spans="3:11" ht="13.5" customHeight="1" thickBot="1">
      <c r="C24" s="17" t="s">
        <v>27</v>
      </c>
      <c r="D24" s="7" t="s">
        <v>28</v>
      </c>
      <c r="E24" s="8" t="s">
        <v>24</v>
      </c>
      <c r="F24" s="21">
        <v>1171.18</v>
      </c>
      <c r="G24" s="23">
        <v>1248.97836</v>
      </c>
      <c r="H24" s="47"/>
      <c r="K24" s="29"/>
    </row>
    <row r="25" spans="3:11" ht="51.75" thickBot="1">
      <c r="C25" s="17" t="s">
        <v>29</v>
      </c>
      <c r="D25" s="7" t="s">
        <v>30</v>
      </c>
      <c r="E25" s="8" t="s">
        <v>24</v>
      </c>
      <c r="F25" s="21">
        <v>1628.04</v>
      </c>
      <c r="G25" s="23">
        <f>1749.02897+G26</f>
        <v>2886.29833</v>
      </c>
      <c r="H25" s="34" t="s">
        <v>138</v>
      </c>
      <c r="K25" s="29"/>
    </row>
    <row r="26" spans="3:11" ht="13.5" thickBot="1">
      <c r="C26" s="17" t="s">
        <v>31</v>
      </c>
      <c r="D26" s="7" t="s">
        <v>0</v>
      </c>
      <c r="E26" s="8" t="s">
        <v>24</v>
      </c>
      <c r="F26" s="21">
        <f>F25</f>
        <v>1628.04</v>
      </c>
      <c r="G26" s="23">
        <v>1137.26936</v>
      </c>
      <c r="H26" s="31"/>
      <c r="K26" s="29"/>
    </row>
    <row r="27" spans="3:11" ht="62.25" customHeight="1" thickBot="1">
      <c r="C27" s="18" t="s">
        <v>89</v>
      </c>
      <c r="D27" s="7" t="s">
        <v>5</v>
      </c>
      <c r="E27" s="8" t="s">
        <v>24</v>
      </c>
      <c r="F27" s="23">
        <v>28406.35</v>
      </c>
      <c r="G27" s="23">
        <v>20389.75655</v>
      </c>
      <c r="H27" s="31" t="s">
        <v>148</v>
      </c>
      <c r="K27" s="29"/>
    </row>
    <row r="28" spans="3:11" ht="13.5" thickBot="1">
      <c r="C28" s="17" t="s">
        <v>32</v>
      </c>
      <c r="D28" s="7" t="s">
        <v>0</v>
      </c>
      <c r="E28" s="8" t="s">
        <v>24</v>
      </c>
      <c r="F28" s="23">
        <v>0</v>
      </c>
      <c r="G28" s="23">
        <v>0</v>
      </c>
      <c r="H28" s="31"/>
      <c r="K28" s="29"/>
    </row>
    <row r="29" spans="3:11" ht="34.5" thickBot="1">
      <c r="C29" s="18" t="s">
        <v>90</v>
      </c>
      <c r="D29" s="7" t="s">
        <v>33</v>
      </c>
      <c r="E29" s="8" t="s">
        <v>24</v>
      </c>
      <c r="F29" s="23">
        <f>F30+F31+F32</f>
        <v>7062.56</v>
      </c>
      <c r="G29" s="23">
        <f>G30+G31+G32</f>
        <v>13093.275560000002</v>
      </c>
      <c r="H29" s="31" t="s">
        <v>149</v>
      </c>
      <c r="K29" s="29"/>
    </row>
    <row r="30" spans="3:11" ht="26.25" thickBot="1">
      <c r="C30" s="17" t="s">
        <v>34</v>
      </c>
      <c r="D30" s="7" t="s">
        <v>35</v>
      </c>
      <c r="E30" s="8" t="s">
        <v>24</v>
      </c>
      <c r="F30" s="23">
        <v>0</v>
      </c>
      <c r="G30" s="23">
        <v>0</v>
      </c>
      <c r="H30" s="31"/>
      <c r="K30" s="29"/>
    </row>
    <row r="31" spans="3:11" ht="13.5" thickBot="1">
      <c r="C31" s="17" t="s">
        <v>36</v>
      </c>
      <c r="D31" s="7" t="s">
        <v>37</v>
      </c>
      <c r="E31" s="8" t="s">
        <v>24</v>
      </c>
      <c r="F31" s="23">
        <v>0</v>
      </c>
      <c r="G31" s="23">
        <v>0</v>
      </c>
      <c r="H31" s="31"/>
      <c r="K31" s="29"/>
    </row>
    <row r="32" spans="3:11" ht="34.5" thickBot="1">
      <c r="C32" s="17" t="s">
        <v>38</v>
      </c>
      <c r="D32" s="16" t="s">
        <v>39</v>
      </c>
      <c r="E32" s="8" t="s">
        <v>24</v>
      </c>
      <c r="F32" s="21">
        <f>F33+F34</f>
        <v>7062.56</v>
      </c>
      <c r="G32" s="23">
        <f>G33+G34</f>
        <v>13093.275560000002</v>
      </c>
      <c r="H32" s="31" t="s">
        <v>149</v>
      </c>
      <c r="K32" s="29"/>
    </row>
    <row r="33" spans="3:11" ht="26.25" thickBot="1">
      <c r="C33" s="17" t="s">
        <v>109</v>
      </c>
      <c r="D33" s="16" t="s">
        <v>110</v>
      </c>
      <c r="E33" s="8" t="s">
        <v>24</v>
      </c>
      <c r="F33" s="21">
        <v>7062.56</v>
      </c>
      <c r="G33" s="23">
        <v>2193.54021</v>
      </c>
      <c r="H33" s="31" t="s">
        <v>150</v>
      </c>
      <c r="K33" s="29"/>
    </row>
    <row r="34" spans="3:11" ht="26.25" thickBot="1">
      <c r="C34" s="17" t="s">
        <v>111</v>
      </c>
      <c r="D34" s="16" t="s">
        <v>112</v>
      </c>
      <c r="E34" s="8" t="s">
        <v>24</v>
      </c>
      <c r="F34" s="23">
        <v>0</v>
      </c>
      <c r="G34" s="23">
        <v>10899.73535</v>
      </c>
      <c r="H34" s="31" t="s">
        <v>130</v>
      </c>
      <c r="K34" s="29"/>
    </row>
    <row r="35" spans="3:11" ht="39" thickBot="1">
      <c r="C35" s="18" t="s">
        <v>91</v>
      </c>
      <c r="D35" s="7" t="s">
        <v>40</v>
      </c>
      <c r="E35" s="8" t="s">
        <v>24</v>
      </c>
      <c r="F35" s="23">
        <v>0</v>
      </c>
      <c r="G35" s="23">
        <v>0</v>
      </c>
      <c r="H35" s="30"/>
      <c r="K35" s="29"/>
    </row>
    <row r="36" spans="3:11" ht="26.25" thickBot="1">
      <c r="C36" s="18" t="s">
        <v>92</v>
      </c>
      <c r="D36" s="7" t="s">
        <v>41</v>
      </c>
      <c r="E36" s="8" t="s">
        <v>24</v>
      </c>
      <c r="F36" s="23">
        <v>0</v>
      </c>
      <c r="G36" s="23">
        <v>320.65968</v>
      </c>
      <c r="H36" s="34" t="s">
        <v>130</v>
      </c>
      <c r="K36" s="29"/>
    </row>
    <row r="37" spans="3:11" ht="26.25" thickBot="1">
      <c r="C37" s="18" t="s">
        <v>131</v>
      </c>
      <c r="D37" s="7" t="s">
        <v>42</v>
      </c>
      <c r="E37" s="8" t="s">
        <v>24</v>
      </c>
      <c r="F37" s="23">
        <v>21936.98</v>
      </c>
      <c r="G37" s="23">
        <f>G38+G39+G40+G41+G42+G43+G44+G45+G46+G47+G49+G50</f>
        <v>24116.335639999998</v>
      </c>
      <c r="H37" s="31"/>
      <c r="K37" s="29"/>
    </row>
    <row r="38" spans="3:11" ht="13.5" thickBot="1">
      <c r="C38" s="18" t="s">
        <v>93</v>
      </c>
      <c r="D38" s="7" t="s">
        <v>43</v>
      </c>
      <c r="E38" s="8" t="s">
        <v>24</v>
      </c>
      <c r="F38" s="23">
        <v>0</v>
      </c>
      <c r="G38" s="23">
        <v>0</v>
      </c>
      <c r="H38" s="31"/>
      <c r="K38" s="29"/>
    </row>
    <row r="39" spans="3:11" ht="39" thickBot="1">
      <c r="C39" s="18" t="s">
        <v>94</v>
      </c>
      <c r="D39" s="7" t="s">
        <v>44</v>
      </c>
      <c r="E39" s="8" t="s">
        <v>24</v>
      </c>
      <c r="F39" s="23">
        <v>0</v>
      </c>
      <c r="G39" s="23">
        <v>0</v>
      </c>
      <c r="H39" s="31"/>
      <c r="K39" s="29"/>
    </row>
    <row r="40" spans="3:11" ht="23.25" thickBot="1">
      <c r="C40" s="18" t="s">
        <v>95</v>
      </c>
      <c r="D40" s="7" t="s">
        <v>45</v>
      </c>
      <c r="E40" s="8" t="s">
        <v>24</v>
      </c>
      <c r="F40" s="21">
        <v>6077.93</v>
      </c>
      <c r="G40" s="23">
        <v>18217.74253</v>
      </c>
      <c r="H40" s="31" t="s">
        <v>115</v>
      </c>
      <c r="K40" s="29"/>
    </row>
    <row r="41" spans="3:11" ht="13.5" thickBot="1">
      <c r="C41" s="18" t="s">
        <v>96</v>
      </c>
      <c r="D41" s="7" t="s">
        <v>6</v>
      </c>
      <c r="E41" s="8" t="s">
        <v>24</v>
      </c>
      <c r="F41" s="21">
        <v>8635.53</v>
      </c>
      <c r="G41" s="23">
        <v>4755.44554</v>
      </c>
      <c r="H41" s="31" t="s">
        <v>151</v>
      </c>
      <c r="K41" s="29"/>
    </row>
    <row r="42" spans="3:11" ht="39" thickBot="1">
      <c r="C42" s="18" t="s">
        <v>97</v>
      </c>
      <c r="D42" s="7" t="s">
        <v>46</v>
      </c>
      <c r="E42" s="8" t="s">
        <v>24</v>
      </c>
      <c r="F42" s="23">
        <v>0</v>
      </c>
      <c r="G42" s="23">
        <v>0</v>
      </c>
      <c r="H42" s="31"/>
      <c r="K42" s="29"/>
    </row>
    <row r="43" spans="3:11" ht="45.75" thickBot="1">
      <c r="C43" s="18" t="s">
        <v>98</v>
      </c>
      <c r="D43" s="27" t="s">
        <v>47</v>
      </c>
      <c r="E43" s="8" t="s">
        <v>24</v>
      </c>
      <c r="F43" s="21">
        <v>232.75</v>
      </c>
      <c r="G43" s="23">
        <v>934.93192</v>
      </c>
      <c r="H43" s="35" t="s">
        <v>157</v>
      </c>
      <c r="K43" s="29"/>
    </row>
    <row r="44" spans="3:11" ht="23.25" thickBot="1">
      <c r="C44" s="18" t="s">
        <v>99</v>
      </c>
      <c r="D44" s="7" t="s">
        <v>48</v>
      </c>
      <c r="E44" s="8" t="s">
        <v>24</v>
      </c>
      <c r="F44" s="23">
        <v>5591.31</v>
      </c>
      <c r="G44" s="23">
        <v>0</v>
      </c>
      <c r="H44" s="35" t="s">
        <v>155</v>
      </c>
      <c r="K44" s="29"/>
    </row>
    <row r="45" spans="3:11" ht="13.5" thickBot="1">
      <c r="C45" s="18" t="s">
        <v>100</v>
      </c>
      <c r="D45" s="7" t="s">
        <v>7</v>
      </c>
      <c r="E45" s="8" t="s">
        <v>24</v>
      </c>
      <c r="F45" s="23">
        <v>1397.83</v>
      </c>
      <c r="G45" s="23">
        <v>49.265</v>
      </c>
      <c r="H45" s="31"/>
      <c r="K45" s="29"/>
    </row>
    <row r="46" spans="3:11" ht="34.5" thickBot="1">
      <c r="C46" s="18" t="s">
        <v>101</v>
      </c>
      <c r="D46" s="27" t="s">
        <v>8</v>
      </c>
      <c r="E46" s="8" t="s">
        <v>24</v>
      </c>
      <c r="F46" s="23">
        <v>1.62</v>
      </c>
      <c r="G46" s="23">
        <v>49.71297</v>
      </c>
      <c r="H46" s="35" t="s">
        <v>154</v>
      </c>
      <c r="K46" s="29"/>
    </row>
    <row r="47" spans="3:11" ht="64.5" thickBot="1">
      <c r="C47" s="18" t="s">
        <v>102</v>
      </c>
      <c r="D47" s="7" t="s">
        <v>49</v>
      </c>
      <c r="E47" s="8" t="s">
        <v>24</v>
      </c>
      <c r="F47" s="23">
        <v>0</v>
      </c>
      <c r="G47" s="23">
        <v>109.23768</v>
      </c>
      <c r="H47" s="46" t="s">
        <v>130</v>
      </c>
      <c r="K47" s="29"/>
    </row>
    <row r="48" spans="3:11" ht="26.25" thickBot="1">
      <c r="C48" s="18" t="s">
        <v>50</v>
      </c>
      <c r="D48" s="7" t="s">
        <v>51</v>
      </c>
      <c r="E48" s="8" t="s">
        <v>52</v>
      </c>
      <c r="F48" s="23">
        <v>0</v>
      </c>
      <c r="G48" s="21">
        <v>32</v>
      </c>
      <c r="H48" s="47"/>
      <c r="K48" s="29"/>
    </row>
    <row r="49" spans="3:11" ht="102.75" thickBot="1">
      <c r="C49" s="18" t="s">
        <v>103</v>
      </c>
      <c r="D49" s="7" t="s">
        <v>53</v>
      </c>
      <c r="E49" s="8" t="s">
        <v>24</v>
      </c>
      <c r="F49" s="23">
        <v>0</v>
      </c>
      <c r="G49" s="23">
        <v>0</v>
      </c>
      <c r="H49" s="31"/>
      <c r="K49" s="29"/>
    </row>
    <row r="50" spans="3:11" ht="26.25" thickBot="1">
      <c r="C50" s="18" t="s">
        <v>104</v>
      </c>
      <c r="D50" s="7" t="s">
        <v>54</v>
      </c>
      <c r="E50" s="8" t="s">
        <v>24</v>
      </c>
      <c r="F50" s="23">
        <v>0</v>
      </c>
      <c r="G50" s="23">
        <v>0</v>
      </c>
      <c r="H50" s="31"/>
      <c r="K50" s="29"/>
    </row>
    <row r="51" spans="3:11" ht="39" thickBot="1">
      <c r="C51" s="18" t="s">
        <v>120</v>
      </c>
      <c r="D51" s="7" t="s">
        <v>55</v>
      </c>
      <c r="E51" s="8" t="s">
        <v>24</v>
      </c>
      <c r="F51" s="23">
        <v>-1549.87</v>
      </c>
      <c r="G51" s="23">
        <v>0</v>
      </c>
      <c r="H51" s="31"/>
      <c r="K51" s="29"/>
    </row>
    <row r="52" spans="3:11" ht="26.25" thickBot="1">
      <c r="C52" s="18" t="s">
        <v>56</v>
      </c>
      <c r="D52" s="7" t="s">
        <v>107</v>
      </c>
      <c r="E52" s="8" t="s">
        <v>24</v>
      </c>
      <c r="F52" s="23">
        <f>F24+F26+F28+0.01</f>
        <v>2799.2300000000005</v>
      </c>
      <c r="G52" s="23">
        <f>G24+G26+G28</f>
        <v>2386.2477200000003</v>
      </c>
      <c r="H52" s="31" t="s">
        <v>152</v>
      </c>
      <c r="K52" s="29"/>
    </row>
    <row r="53" spans="3:11" ht="60.75" customHeight="1" thickBot="1">
      <c r="C53" s="18" t="s">
        <v>57</v>
      </c>
      <c r="D53" s="7" t="s">
        <v>58</v>
      </c>
      <c r="E53" s="8" t="s">
        <v>24</v>
      </c>
      <c r="F53" s="23">
        <v>2234.88</v>
      </c>
      <c r="G53" s="23">
        <v>5691.34647</v>
      </c>
      <c r="H53" s="35" t="s">
        <v>153</v>
      </c>
      <c r="K53" s="29"/>
    </row>
    <row r="54" spans="3:11" ht="17.25" customHeight="1">
      <c r="C54" s="40" t="s">
        <v>139</v>
      </c>
      <c r="D54" s="9" t="s">
        <v>59</v>
      </c>
      <c r="E54" s="42" t="s">
        <v>61</v>
      </c>
      <c r="F54" s="44">
        <v>1387.7</v>
      </c>
      <c r="G54" s="44">
        <v>3030.529</v>
      </c>
      <c r="H54" s="48"/>
      <c r="K54" s="29"/>
    </row>
    <row r="55" spans="3:11" ht="36.75" customHeight="1" thickBot="1">
      <c r="C55" s="41"/>
      <c r="D55" s="7" t="s">
        <v>60</v>
      </c>
      <c r="E55" s="43"/>
      <c r="F55" s="45"/>
      <c r="G55" s="45"/>
      <c r="H55" s="49"/>
      <c r="K55" s="29"/>
    </row>
    <row r="56" spans="3:11" ht="12.75">
      <c r="C56" s="40" t="s">
        <v>131</v>
      </c>
      <c r="D56" s="9" t="s">
        <v>59</v>
      </c>
      <c r="E56" s="42" t="s">
        <v>24</v>
      </c>
      <c r="F56" s="60">
        <v>1.6105</v>
      </c>
      <c r="G56" s="60">
        <f>G53/G54</f>
        <v>1.8780042923199218</v>
      </c>
      <c r="H56" s="48"/>
      <c r="K56" s="29"/>
    </row>
    <row r="57" spans="3:11" ht="51.75" thickBot="1">
      <c r="C57" s="41"/>
      <c r="D57" s="7" t="s">
        <v>62</v>
      </c>
      <c r="E57" s="43"/>
      <c r="F57" s="61"/>
      <c r="G57" s="61"/>
      <c r="H57" s="49"/>
      <c r="K57" s="29"/>
    </row>
    <row r="58" spans="3:11" ht="64.5" thickBot="1">
      <c r="C58" s="18" t="s">
        <v>63</v>
      </c>
      <c r="D58" s="7" t="s">
        <v>64</v>
      </c>
      <c r="E58" s="8" t="s">
        <v>23</v>
      </c>
      <c r="F58" s="22" t="s">
        <v>23</v>
      </c>
      <c r="G58" s="22" t="s">
        <v>23</v>
      </c>
      <c r="H58" s="28" t="s">
        <v>23</v>
      </c>
      <c r="K58" s="29"/>
    </row>
    <row r="59" spans="3:11" ht="26.25" thickBot="1">
      <c r="C59" s="18">
        <v>1</v>
      </c>
      <c r="D59" s="7" t="s">
        <v>65</v>
      </c>
      <c r="E59" s="8" t="s">
        <v>66</v>
      </c>
      <c r="F59" s="21">
        <v>461</v>
      </c>
      <c r="G59" s="21">
        <v>508</v>
      </c>
      <c r="H59" s="36" t="s">
        <v>135</v>
      </c>
      <c r="K59" s="29"/>
    </row>
    <row r="60" spans="3:11" ht="29.25" customHeight="1" thickBot="1">
      <c r="C60" s="18">
        <v>2</v>
      </c>
      <c r="D60" s="7" t="s">
        <v>67</v>
      </c>
      <c r="E60" s="8" t="s">
        <v>68</v>
      </c>
      <c r="F60" s="21" t="s">
        <v>132</v>
      </c>
      <c r="G60" s="21">
        <v>80.829</v>
      </c>
      <c r="H60" s="68"/>
      <c r="K60" s="29"/>
    </row>
    <row r="61" spans="3:11" ht="29.25" customHeight="1" thickBot="1">
      <c r="C61" s="18" t="s">
        <v>108</v>
      </c>
      <c r="D61" s="7" t="s">
        <v>141</v>
      </c>
      <c r="E61" s="8" t="s">
        <v>68</v>
      </c>
      <c r="F61" s="21" t="s">
        <v>132</v>
      </c>
      <c r="G61" s="71">
        <v>0.2</v>
      </c>
      <c r="H61" s="69"/>
      <c r="K61" s="29"/>
    </row>
    <row r="62" spans="3:11" ht="30" customHeight="1" thickBot="1">
      <c r="C62" s="18" t="s">
        <v>124</v>
      </c>
      <c r="D62" s="7" t="s">
        <v>123</v>
      </c>
      <c r="E62" s="8" t="s">
        <v>68</v>
      </c>
      <c r="F62" s="21" t="s">
        <v>132</v>
      </c>
      <c r="G62" s="71">
        <f>G60-G63-G61</f>
        <v>30.628999999999994</v>
      </c>
      <c r="H62" s="69"/>
      <c r="K62" s="29"/>
    </row>
    <row r="63" spans="3:11" ht="30" customHeight="1" thickBot="1">
      <c r="C63" s="18" t="s">
        <v>140</v>
      </c>
      <c r="D63" s="7" t="s">
        <v>122</v>
      </c>
      <c r="E63" s="8" t="s">
        <v>68</v>
      </c>
      <c r="F63" s="21" t="s">
        <v>132</v>
      </c>
      <c r="G63" s="21">
        <v>50</v>
      </c>
      <c r="H63" s="69"/>
      <c r="K63" s="29"/>
    </row>
    <row r="64" spans="3:11" ht="26.25" thickBot="1">
      <c r="C64" s="18">
        <v>3</v>
      </c>
      <c r="D64" s="7" t="s">
        <v>69</v>
      </c>
      <c r="E64" s="8" t="s">
        <v>70</v>
      </c>
      <c r="F64" s="37">
        <v>1759.05</v>
      </c>
      <c r="G64" s="72">
        <v>230.53</v>
      </c>
      <c r="H64" s="69"/>
      <c r="K64" s="29"/>
    </row>
    <row r="65" spans="3:11" ht="39" thickBot="1">
      <c r="C65" s="18" t="s">
        <v>116</v>
      </c>
      <c r="D65" s="7" t="s">
        <v>142</v>
      </c>
      <c r="E65" s="8" t="s">
        <v>70</v>
      </c>
      <c r="F65" s="38"/>
      <c r="G65" s="72">
        <v>0.32</v>
      </c>
      <c r="H65" s="69"/>
      <c r="K65" s="29"/>
    </row>
    <row r="66" spans="3:11" ht="39" thickBot="1">
      <c r="C66" s="18" t="s">
        <v>117</v>
      </c>
      <c r="D66" s="7" t="s">
        <v>125</v>
      </c>
      <c r="E66" s="8" t="s">
        <v>70</v>
      </c>
      <c r="F66" s="38"/>
      <c r="G66" s="73">
        <v>201.82</v>
      </c>
      <c r="H66" s="69"/>
      <c r="K66" s="29"/>
    </row>
    <row r="67" spans="3:11" ht="39" thickBot="1">
      <c r="C67" s="18" t="s">
        <v>143</v>
      </c>
      <c r="D67" s="7" t="s">
        <v>133</v>
      </c>
      <c r="E67" s="8" t="s">
        <v>70</v>
      </c>
      <c r="F67" s="38"/>
      <c r="G67" s="73">
        <v>28.39</v>
      </c>
      <c r="H67" s="69"/>
      <c r="K67" s="29"/>
    </row>
    <row r="68" spans="3:11" ht="26.25" thickBot="1">
      <c r="C68" s="18">
        <v>4</v>
      </c>
      <c r="D68" s="7" t="s">
        <v>71</v>
      </c>
      <c r="E68" s="8" t="s">
        <v>70</v>
      </c>
      <c r="F68" s="38"/>
      <c r="G68" s="74">
        <v>1527.2</v>
      </c>
      <c r="H68" s="69"/>
      <c r="K68" s="29"/>
    </row>
    <row r="69" spans="3:11" ht="29.25" customHeight="1" thickBot="1">
      <c r="C69" s="18" t="s">
        <v>118</v>
      </c>
      <c r="D69" s="7" t="s">
        <v>126</v>
      </c>
      <c r="E69" s="8" t="s">
        <v>70</v>
      </c>
      <c r="F69" s="38"/>
      <c r="G69" s="74">
        <v>145.8</v>
      </c>
      <c r="H69" s="69"/>
      <c r="K69" s="29"/>
    </row>
    <row r="70" spans="3:11" ht="29.25" customHeight="1" thickBot="1">
      <c r="C70" s="18" t="s">
        <v>128</v>
      </c>
      <c r="D70" s="7" t="s">
        <v>144</v>
      </c>
      <c r="E70" s="8" t="s">
        <v>70</v>
      </c>
      <c r="F70" s="38"/>
      <c r="G70" s="75">
        <v>17.5</v>
      </c>
      <c r="H70" s="69"/>
      <c r="K70" s="29"/>
    </row>
    <row r="71" spans="3:11" ht="31.5" customHeight="1" thickBot="1">
      <c r="C71" s="18" t="s">
        <v>145</v>
      </c>
      <c r="D71" s="7" t="s">
        <v>127</v>
      </c>
      <c r="E71" s="8" t="s">
        <v>70</v>
      </c>
      <c r="F71" s="39"/>
      <c r="G71" s="75">
        <v>1363.9</v>
      </c>
      <c r="H71" s="70"/>
      <c r="J71" s="29"/>
      <c r="K71" s="29"/>
    </row>
    <row r="72" spans="3:11" ht="13.5" thickBot="1">
      <c r="C72" s="18">
        <v>5</v>
      </c>
      <c r="D72" s="7" t="s">
        <v>72</v>
      </c>
      <c r="E72" s="8" t="s">
        <v>73</v>
      </c>
      <c r="F72" s="21" t="s">
        <v>132</v>
      </c>
      <c r="G72" s="21">
        <v>127.58</v>
      </c>
      <c r="H72" s="46"/>
      <c r="K72" s="29"/>
    </row>
    <row r="73" spans="3:11" ht="26.25" thickBot="1">
      <c r="C73" s="18" t="s">
        <v>113</v>
      </c>
      <c r="D73" s="7" t="s">
        <v>146</v>
      </c>
      <c r="E73" s="8" t="s">
        <v>73</v>
      </c>
      <c r="F73" s="21" t="s">
        <v>132</v>
      </c>
      <c r="G73" s="21">
        <v>0.22</v>
      </c>
      <c r="H73" s="65"/>
      <c r="K73" s="29"/>
    </row>
    <row r="74" spans="3:11" ht="26.25" thickBot="1">
      <c r="C74" s="18" t="s">
        <v>114</v>
      </c>
      <c r="D74" s="7" t="s">
        <v>129</v>
      </c>
      <c r="E74" s="8" t="s">
        <v>73</v>
      </c>
      <c r="F74" s="21" t="s">
        <v>132</v>
      </c>
      <c r="G74" s="23">
        <v>116.4</v>
      </c>
      <c r="H74" s="65"/>
      <c r="K74" s="29"/>
    </row>
    <row r="75" spans="3:11" ht="26.25" thickBot="1">
      <c r="C75" s="18" t="s">
        <v>147</v>
      </c>
      <c r="D75" s="7" t="s">
        <v>134</v>
      </c>
      <c r="E75" s="8" t="s">
        <v>73</v>
      </c>
      <c r="F75" s="21" t="s">
        <v>132</v>
      </c>
      <c r="G75" s="21">
        <v>10.96</v>
      </c>
      <c r="H75" s="65"/>
      <c r="K75" s="29"/>
    </row>
    <row r="76" spans="3:11" ht="13.5" thickBot="1">
      <c r="C76" s="18">
        <v>6</v>
      </c>
      <c r="D76" s="7" t="s">
        <v>74</v>
      </c>
      <c r="E76" s="8" t="s">
        <v>75</v>
      </c>
      <c r="F76" s="21" t="s">
        <v>132</v>
      </c>
      <c r="G76" s="23">
        <v>21.2</v>
      </c>
      <c r="H76" s="47"/>
      <c r="K76" s="29"/>
    </row>
    <row r="77" spans="3:11" ht="26.25" thickBot="1">
      <c r="C77" s="18">
        <v>7</v>
      </c>
      <c r="D77" s="7" t="s">
        <v>76</v>
      </c>
      <c r="E77" s="8" t="s">
        <v>24</v>
      </c>
      <c r="F77" s="23">
        <v>0</v>
      </c>
      <c r="G77" s="23">
        <v>8971.98041</v>
      </c>
      <c r="H77" s="66"/>
      <c r="K77" s="29"/>
    </row>
    <row r="78" spans="3:11" ht="26.25" thickBot="1">
      <c r="C78" s="18" t="s">
        <v>121</v>
      </c>
      <c r="D78" s="7" t="s">
        <v>77</v>
      </c>
      <c r="E78" s="8" t="s">
        <v>24</v>
      </c>
      <c r="F78" s="23">
        <v>0</v>
      </c>
      <c r="G78" s="23">
        <v>0</v>
      </c>
      <c r="H78" s="67"/>
      <c r="K78" s="29"/>
    </row>
    <row r="79" spans="3:8" ht="39" thickBot="1">
      <c r="C79" s="18" t="s">
        <v>136</v>
      </c>
      <c r="D79" s="16" t="s">
        <v>78</v>
      </c>
      <c r="E79" s="8" t="s">
        <v>75</v>
      </c>
      <c r="F79" s="23">
        <v>2.58</v>
      </c>
      <c r="G79" s="22" t="s">
        <v>23</v>
      </c>
      <c r="H79" s="26" t="s">
        <v>23</v>
      </c>
    </row>
    <row r="80" spans="3:8" ht="12.75">
      <c r="C80" s="12"/>
      <c r="D80" s="13"/>
      <c r="E80" s="14"/>
      <c r="F80" s="15"/>
      <c r="G80" s="14"/>
      <c r="H80" s="14"/>
    </row>
    <row r="81" spans="3:8" ht="12.75">
      <c r="C81" s="12"/>
      <c r="D81" s="13"/>
      <c r="E81" s="14"/>
      <c r="F81" s="15"/>
      <c r="G81" s="14"/>
      <c r="H81" s="14"/>
    </row>
    <row r="82" spans="3:4" ht="11.25">
      <c r="C82" s="19"/>
      <c r="D82" s="20"/>
    </row>
    <row r="83" spans="3:8" ht="12.75">
      <c r="C83" s="63" t="s">
        <v>83</v>
      </c>
      <c r="D83" s="63"/>
      <c r="E83" s="63"/>
      <c r="F83" s="63"/>
      <c r="G83" s="63"/>
      <c r="H83" s="63"/>
    </row>
    <row r="84" spans="3:8" ht="57" customHeight="1">
      <c r="C84" s="62" t="s">
        <v>84</v>
      </c>
      <c r="D84" s="62"/>
      <c r="E84" s="62"/>
      <c r="F84" s="62"/>
      <c r="G84" s="62"/>
      <c r="H84" s="62"/>
    </row>
    <row r="85" spans="3:8" ht="31.5" customHeight="1">
      <c r="C85" s="62" t="s">
        <v>85</v>
      </c>
      <c r="D85" s="62"/>
      <c r="E85" s="62"/>
      <c r="F85" s="62"/>
      <c r="G85" s="62"/>
      <c r="H85" s="62"/>
    </row>
    <row r="86" spans="3:8" ht="31.5" customHeight="1">
      <c r="C86" s="64" t="s">
        <v>86</v>
      </c>
      <c r="D86" s="64"/>
      <c r="E86" s="64"/>
      <c r="F86" s="64"/>
      <c r="G86" s="64"/>
      <c r="H86" s="64"/>
    </row>
    <row r="87" spans="3:8" ht="32.25" customHeight="1">
      <c r="C87" s="62" t="s">
        <v>87</v>
      </c>
      <c r="D87" s="62"/>
      <c r="E87" s="62"/>
      <c r="F87" s="62"/>
      <c r="G87" s="62"/>
      <c r="H87" s="62"/>
    </row>
    <row r="88" spans="3:8" ht="30" customHeight="1">
      <c r="C88" s="62" t="s">
        <v>88</v>
      </c>
      <c r="D88" s="62"/>
      <c r="E88" s="62"/>
      <c r="F88" s="62"/>
      <c r="G88" s="62"/>
      <c r="H88" s="62"/>
    </row>
    <row r="697" ht="12.75"/>
    <row r="698" ht="12.75"/>
    <row r="699" ht="12.75"/>
    <row r="700" ht="12.75"/>
    <row r="701" ht="12.75"/>
  </sheetData>
  <sheetProtection/>
  <mergeCells count="35">
    <mergeCell ref="H23:H24"/>
    <mergeCell ref="C87:H87"/>
    <mergeCell ref="C88:H88"/>
    <mergeCell ref="C83:H83"/>
    <mergeCell ref="C84:H84"/>
    <mergeCell ref="C85:H85"/>
    <mergeCell ref="C86:H86"/>
    <mergeCell ref="H72:H76"/>
    <mergeCell ref="H77:H78"/>
    <mergeCell ref="H60:H71"/>
    <mergeCell ref="C6:H6"/>
    <mergeCell ref="C7:H7"/>
    <mergeCell ref="C8:H8"/>
    <mergeCell ref="C9:H9"/>
    <mergeCell ref="C56:C57"/>
    <mergeCell ref="E56:E57"/>
    <mergeCell ref="F56:F57"/>
    <mergeCell ref="C11:H11"/>
    <mergeCell ref="C12:H12"/>
    <mergeCell ref="C13:H13"/>
    <mergeCell ref="C14:H14"/>
    <mergeCell ref="C16:C17"/>
    <mergeCell ref="D16:D17"/>
    <mergeCell ref="E16:E17"/>
    <mergeCell ref="H16:H17"/>
    <mergeCell ref="F16:G16"/>
    <mergeCell ref="F64:F71"/>
    <mergeCell ref="C54:C55"/>
    <mergeCell ref="E54:E55"/>
    <mergeCell ref="F54:F55"/>
    <mergeCell ref="G54:G55"/>
    <mergeCell ref="H47:H48"/>
    <mergeCell ref="G56:G57"/>
    <mergeCell ref="H54:H55"/>
    <mergeCell ref="H56:H57"/>
  </mergeCells>
  <hyperlinks>
    <hyperlink ref="H16" location="Par699" tooltip="Ссылка на текущий документ" display="Par699"/>
    <hyperlink ref="F17" location="Par697" tooltip="Ссылка на текущий документ" display="Par697"/>
    <hyperlink ref="G17" location="Par698" tooltip="Ссылка на текущий документ" display="Par698"/>
    <hyperlink ref="D32" location="Par700" tooltip="Ссылка на текущий документ" display="Par700"/>
    <hyperlink ref="D79" location="Par701" tooltip="Ссылка на текущий документ" display="Par701"/>
    <hyperlink ref="C86" location="Par395" tooltip="Ссылка на текущий документ" display="Par395"/>
  </hyperlinks>
  <printOptions/>
  <pageMargins left="0.7086614173228347" right="0" top="0.7480314960629921" bottom="0.7480314960629921" header="0.31496062992125984" footer="0.31496062992125984"/>
  <pageSetup horizontalDpi="600" verticalDpi="600" orientation="landscape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2016-04-14T08:15:17Z</cp:lastPrinted>
  <dcterms:created xsi:type="dcterms:W3CDTF">1996-10-08T23:32:33Z</dcterms:created>
  <dcterms:modified xsi:type="dcterms:W3CDTF">2021-05-27T04:07:51Z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