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ОЯ\Старый рабочий стол\САЙТ\Искра-ЭС\2022г\"/>
    </mc:Choice>
  </mc:AlternateContent>
  <xr:revisionPtr revIDLastSave="0" documentId="13_ncr:1_{F923F220-194B-4334-8B0F-84E4D1B97A65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Прил 1 МУ" sheetId="12" r:id="rId1"/>
    <sheet name="Прил 2 МУ" sheetId="13" r:id="rId2"/>
    <sheet name="Прил 3_а МУ" sheetId="8" r:id="rId3"/>
    <sheet name="Прил 3_в МУ" sheetId="9" r:id="rId4"/>
    <sheet name="Прил 4 МУ" sheetId="10" r:id="rId5"/>
    <sheet name="Прил 5 МУ" sheetId="11" r:id="rId6"/>
    <sheet name="Приложение 2" sheetId="1" r:id="rId7"/>
    <sheet name="Приложение 3" sheetId="2" r:id="rId8"/>
    <sheet name="Приложение 4" sheetId="3" r:id="rId9"/>
    <sheet name="Приложение 5" sheetId="4" r:id="rId10"/>
  </sheets>
  <definedNames>
    <definedName name="_xlnm.Print_Area" localSheetId="0">'Прил 1 МУ'!$A$1:$G$64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1" l="1"/>
  <c r="E40" i="11"/>
  <c r="F40" i="11"/>
  <c r="C40" i="11"/>
  <c r="D36" i="11"/>
  <c r="E36" i="11"/>
  <c r="F36" i="11"/>
  <c r="C36" i="11"/>
  <c r="D31" i="11"/>
  <c r="E31" i="11"/>
  <c r="F31" i="11"/>
  <c r="C31" i="11"/>
  <c r="F19" i="13" l="1"/>
  <c r="F18" i="13"/>
  <c r="F16" i="13"/>
  <c r="D61" i="12" l="1"/>
  <c r="E61" i="12"/>
  <c r="F61" i="12"/>
  <c r="G61" i="12"/>
  <c r="C61" i="12"/>
  <c r="D41" i="12" l="1"/>
  <c r="E41" i="12"/>
  <c r="F41" i="12"/>
  <c r="G41" i="12"/>
  <c r="C41" i="12"/>
  <c r="D36" i="12" l="1"/>
  <c r="E36" i="12"/>
  <c r="F36" i="12"/>
  <c r="G36" i="12"/>
  <c r="C36" i="12"/>
  <c r="D31" i="8" l="1"/>
  <c r="D26" i="8"/>
  <c r="D23" i="8" s="1"/>
  <c r="D18" i="8" s="1"/>
  <c r="D19" i="8"/>
  <c r="C13" i="2" l="1"/>
</calcChain>
</file>

<file path=xl/sharedStrings.xml><?xml version="1.0" encoding="utf-8"?>
<sst xmlns="http://schemas.openxmlformats.org/spreadsheetml/2006/main" count="648" uniqueCount="247">
  <si>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</si>
  <si>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</si>
  <si>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</si>
  <si>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</si>
  <si>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</si>
  <si>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</si>
  <si>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</si>
  <si>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</si>
  <si>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</si>
  <si>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</si>
  <si>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</si>
  <si>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</si>
  <si>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</si>
  <si>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</si>
  <si>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</si>
  <si>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</si>
  <si>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N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</si>
  <si>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</si>
  <si>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</si>
  <si>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</si>
  <si>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</si>
  <si>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</si>
  <si>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</si>
  <si>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</si>
  <si>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</si>
  <si>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</si>
  <si>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</si>
  <si>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</si>
  <si>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4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</si>
  <si>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</si>
  <si>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</si>
  <si>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</si>
  <si>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</si>
  <si>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</si>
  <si>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</si>
  <si>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</si>
  <si>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</si>
  <si>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</si>
  <si>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</si>
  <si>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</si>
  <si>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</si>
  <si>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</si>
  <si>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</si>
  <si>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</si>
  <si>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</si>
  <si>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</si>
  <si>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</si>
  <si>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</si>
  <si>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</si>
  <si>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--------------------------------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</si>
  <si>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</si>
  <si>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</si>
  <si>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 5</t>
  </si>
  <si>
    <t>о поданных заявках на технологическое присоединение</t>
  </si>
  <si>
    <t>за текущий год</t>
  </si>
  <si>
    <t>Количество заявок (штук)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</si>
  <si>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</si>
  <si>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</si>
  <si>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</si>
  <si>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</si>
  <si>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</si>
  <si>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</si>
  <si>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N п/п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</si>
  <si>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</si>
  <si>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</si>
  <si>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</si>
  <si>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</si>
  <si>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</si>
  <si>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</si>
  <si>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</si>
  <si>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</si>
  <si>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</si>
  <si>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тыс. руб.</t>
  </si>
  <si>
    <t>Показатели</t>
  </si>
  <si>
    <t>Данные за предыдущий период регулирования (n-2)</t>
  </si>
  <si>
    <t>Данные за год (n-3), предшествующий предыдущему периоду регулирования</t>
  </si>
  <si>
    <t>Данные за год (n-4), предшествующий году (n-3)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</si>
  <si>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</si>
  <si>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</si>
  <si>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</si>
  <si>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</si>
  <si>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</si>
  <si>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</si>
  <si>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</si>
  <si>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</si>
  <si>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</si>
  <si>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</si>
  <si>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</si>
  <si>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</si>
  <si>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</si>
  <si>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</si>
  <si>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</si>
  <si>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</si>
  <si>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</si>
  <si>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</si>
  <si>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</si>
  <si>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</si>
  <si>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</si>
  <si>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</si>
  <si>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</si>
  <si>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</si>
  <si>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</si>
  <si>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</si>
  <si>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</si>
  <si>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</si>
  <si>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</si>
  <si>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</si>
  <si>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</si>
  <si>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</si>
  <si>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</si>
  <si>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</si>
  <si>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</si>
  <si>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</si>
  <si>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</si>
  <si>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подпунктами  "в" пункта 16 Методических указаний,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</si>
  <si>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</si>
  <si>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</si>
  <si>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</si>
  <si>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</si>
  <si>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</si>
  <si>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руб. на одно присоединение</t>
  </si>
  <si>
    <t>Данные за год, предшествующий году (n-3)</t>
  </si>
  <si>
    <t>1. Подготовка и выдача сетевой организацией технических условий Заявителю</t>
  </si>
  <si>
    <t>ООО "Искра-Энергосети"</t>
  </si>
  <si>
    <t>Сетевая организация 2</t>
  </si>
  <si>
    <t>...</t>
  </si>
  <si>
    <t>N</t>
  </si>
  <si>
    <t>Сетевая организация N</t>
  </si>
  <si>
    <t>2. Проверка сетевой организацией выполнения Заявителем</t>
  </si>
  <si>
    <t>Приложение N 1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</si>
  <si>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</si>
  <si>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</si>
  <si>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</si>
  <si>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</si>
  <si>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</si>
  <si>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</si>
  <si>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</si>
  <si>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</si>
  <si>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</si>
  <si>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</si>
  <si>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</si>
  <si>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</si>
  <si>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</si>
  <si>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</si>
  <si>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</si>
  <si>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</si>
  <si>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</si>
  <si>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</si>
  <si>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</si>
  <si>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</si>
  <si>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&lt;пообъектная расшифровка&gt;</t>
  </si>
  <si>
    <t>Строительство кабельных линий</t>
  </si>
  <si>
    <t>2.1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</si>
  <si>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</si>
  <si>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</si>
  <si>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</si>
  <si>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2.1.2.2.3</t>
  </si>
  <si>
    <t>Строительство пунктов секционирования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</si>
  <si>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</si>
  <si>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</si>
  <si>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</si>
  <si>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4.j.k</t>
  </si>
  <si>
    <t>Однотрансформаторные (k = 1), двухтрансформаторные и более (k = 2)</t>
  </si>
  <si>
    <t>4.j.k.l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</si>
  <si>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</si>
  <si>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</si>
  <si>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</si>
  <si>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</si>
  <si>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</si>
  <si>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</si>
  <si>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</si>
  <si>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</si>
  <si>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</si>
  <si>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</si>
  <si>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(заполняется раздельно для случаев технологического</t>
  </si>
  <si>
    <t>присоединения на территории городских населенных пунктов</t>
  </si>
  <si>
    <t>и территорий, не относящихся к территориям городских</t>
  </si>
  <si>
    <t>населенных пунктов)</t>
  </si>
  <si>
    <t>Присоединенная максимальная мощность, кВт</t>
  </si>
  <si>
    <t>&lt;пообъектная расшифровка&gt; (Кабельная линия - 10 кВ от РУ-10кВ ТП-3127 до РУ-10кВ ТП-3007)</t>
  </si>
  <si>
    <t>&lt;пообъектная расшифровка&gt; (Ячейки КСО-363)</t>
  </si>
  <si>
    <t>пункта 16 Методических указаний, за 2020 год</t>
  </si>
  <si>
    <r>
      <t xml:space="preserve">за </t>
    </r>
    <r>
      <rPr>
        <u/>
        <sz val="10"/>
        <color theme="1"/>
        <rFont val="Arial"/>
        <family val="2"/>
        <charset val="204"/>
      </rPr>
      <t xml:space="preserve"> 2020 </t>
    </r>
    <r>
      <rPr>
        <sz val="10"/>
        <color theme="1"/>
        <rFont val="Arial"/>
        <family val="2"/>
        <charset val="204"/>
      </rPr>
      <t xml:space="preserve"> год</t>
    </r>
  </si>
  <si>
    <t xml:space="preserve"> </t>
  </si>
  <si>
    <t>сетевой организации, а также на обеспечение средствами</t>
  </si>
  <si>
    <t>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</si>
  <si>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</si>
  <si>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</si>
  <si>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</si>
  <si>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</si>
  <si>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</si>
  <si>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</si>
  <si>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</si>
  <si>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</si>
  <si>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</si>
  <si>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2.j</t>
  </si>
  <si>
    <t>2.j.k</t>
  </si>
  <si>
    <t>2.j.k.l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</si>
  <si>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</si>
  <si>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</si>
  <si>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</si>
  <si>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</si>
  <si>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</si>
  <si>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</si>
  <si>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3.j.k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</si>
  <si>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</si>
  <si>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</si>
  <si>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</si>
  <si>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</si>
  <si>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4.j.k.l.m</t>
  </si>
  <si>
    <t>Столбового/мачтового типа (m = 1), шкафного или киоскового типа (m = 2), блочного типа (m = 3)</t>
  </si>
  <si>
    <t>5.j.k.1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</si>
  <si>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</si>
  <si>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</si>
  <si>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</si>
  <si>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</si>
  <si>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</si>
  <si>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</si>
  <si>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</t>
  </si>
  <si>
    <t>трехфазный (j = 2)</t>
  </si>
  <si>
    <t>7.j.k</t>
  </si>
  <si>
    <t>прямого включения (k = 1),</t>
  </si>
  <si>
    <t>полукосвенного включения (k = 2),</t>
  </si>
  <si>
    <t>косвенного включения (k = 3)</t>
  </si>
  <si>
    <t>ООО "Искра-Энергосети" (городские населенные пункты)</t>
  </si>
  <si>
    <t>3.6.4.1</t>
  </si>
  <si>
    <t>7.2.3</t>
  </si>
  <si>
    <t>присоединению, предусмотренных подпунктами "а" и "в"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</si>
  <si>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</si>
  <si>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</si>
  <si>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</si>
  <si>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</si>
  <si>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2.2</t>
  </si>
  <si>
    <t>подпунктом "а"  пункта 16 Методических указаний,</t>
  </si>
  <si>
    <t>2.1. 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</si>
  <si>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 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</si>
  <si>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мощностью менее 670 кВт и на уровне напряжения 20 кВ и менее</t>
  </si>
  <si>
    <t>Способ прокладки кабельных линий (в траншеях (j = 1), в блоках (j = 2), в каналах (j = 3), в туннелях и коллекторах (j = 4), в галереях и эстакадах j = 5), горизонтальное наклонное бурение (j = 6)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</si>
  <si>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включительно (m = 6)</t>
  </si>
  <si>
    <t>Реклоузеры (j = 1)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</si>
  <si>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(к = 2), от 250 до 500 А включительно (k = 3), от 500 А до 1 000 А включительно (k = 4), свыше 1 000 А (k = 5)</t>
  </si>
  <si>
    <t>3.j.k.l</t>
  </si>
  <si>
    <t>Количество ячеек в распределительном пункте (до 5 ячеек включительно (l = 1), от 5 до 10 ячеек включительно (l = 2), от 10 до 15 ячеек включительно (l = 3), свыше 15 ячеек (l = 4)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</si>
  <si>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</si>
  <si>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</si>
  <si>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&lt;пообъектная расшифровка&gt; (система учета электроэнергии)</t>
  </si>
  <si>
    <t>4.2.3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</si>
</sst>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_₽"/>
    <numFmt numFmtId="165" formatCode="0.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32FDE-1A6F-47F1-B595-3514685BFED2}">
  <sheetPr>
    <tabColor theme="9" tint="0.79998168889431442"/>
  </sheetPr>
  <dimension ref="A1:H65"/>
  <sheetViews>
    <sheetView tabSelected="1" zoomScaleNormal="100" workbookViewId="0">
      <selection activeCell="B64" sqref="B64"/>
    </sheetView>
  </sheetViews>
  <sheetFormatPr defaultRowHeight="15" x14ac:dyDescent="0.25"/>
  <cols>
    <col min="1" max="1" width="14.42578125" style="45" customWidth="1"/>
    <col min="2" max="2" width="39.28515625" customWidth="1"/>
    <col min="3" max="3" width="24.42578125" customWidth="1"/>
    <col min="4" max="4" width="19.140625" customWidth="1"/>
    <col min="5" max="5" width="22" customWidth="1"/>
    <col min="6" max="6" width="17.85546875" customWidth="1"/>
    <col min="7" max="7" width="20.5703125" customWidth="1"/>
  </cols>
  <sheetData>
    <row r="1" spans="1:7" ht="15.75" x14ac:dyDescent="0.25">
      <c r="G1" s="30" t="s">
        <v>129</v>
      </c>
    </row>
    <row r="2" spans="1:7" ht="15.75" x14ac:dyDescent="0.25">
      <c r="G2" s="30" t="s">
        <v>56</v>
      </c>
    </row>
    <row r="3" spans="1:7" ht="15.75" x14ac:dyDescent="0.25">
      <c r="G3" s="30" t="s">
        <v>57</v>
      </c>
    </row>
    <row r="4" spans="1:7" ht="15.75" x14ac:dyDescent="0.25">
      <c r="G4" s="30" t="s">
        <v>58</v>
      </c>
    </row>
    <row r="5" spans="1:7" ht="15.75" x14ac:dyDescent="0.25">
      <c r="G5" s="30" t="s">
        <v>59</v>
      </c>
    </row>
    <row r="6" spans="1:7" ht="15.75" x14ac:dyDescent="0.25">
      <c r="A6" s="29" t="s">
        <v>183</v>
      </c>
    </row>
    <row r="7" spans="1:7" ht="15.75" x14ac:dyDescent="0.25">
      <c r="A7" s="29"/>
    </row>
    <row r="8" spans="1:7" ht="15.75" x14ac:dyDescent="0.25">
      <c r="A8" s="40" t="s">
        <v>60</v>
      </c>
      <c r="B8" s="40"/>
      <c r="C8" s="40"/>
      <c r="D8" s="40"/>
      <c r="E8" s="40"/>
      <c r="F8" s="40"/>
      <c r="G8" s="40"/>
    </row>
    <row r="9" spans="1:7" ht="15.75" x14ac:dyDescent="0.25">
      <c r="A9" s="40" t="s">
        <v>130</v>
      </c>
      <c r="B9" s="40"/>
      <c r="C9" s="40"/>
      <c r="D9" s="40"/>
      <c r="E9" s="40"/>
      <c r="F9" s="40"/>
      <c r="G9" s="40"/>
    </row>
    <row r="10" spans="1:7" ht="15.75" x14ac:dyDescent="0.25">
      <c r="A10" s="40" t="s">
        <v>131</v>
      </c>
      <c r="B10" s="40"/>
      <c r="C10" s="40"/>
      <c r="D10" s="40"/>
      <c r="E10" s="40"/>
      <c r="F10" s="40"/>
      <c r="G10" s="40"/>
    </row>
    <row r="11" spans="1:7" ht="15.75" x14ac:dyDescent="0.25">
      <c r="A11" s="40" t="s">
        <v>132</v>
      </c>
      <c r="B11" s="40"/>
      <c r="C11" s="40"/>
      <c r="D11" s="40"/>
      <c r="E11" s="40"/>
      <c r="F11" s="40"/>
      <c r="G11" s="40"/>
    </row>
    <row r="12" spans="1:7" ht="15.75" x14ac:dyDescent="0.25">
      <c r="A12" s="40" t="s">
        <v>133</v>
      </c>
      <c r="B12" s="40"/>
      <c r="C12" s="40"/>
      <c r="D12" s="40"/>
      <c r="E12" s="40"/>
      <c r="F12" s="40"/>
      <c r="G12" s="40"/>
    </row>
    <row r="13" spans="1:7" ht="15.75" x14ac:dyDescent="0.25">
      <c r="A13" s="40" t="s">
        <v>184</v>
      </c>
      <c r="B13" s="40"/>
      <c r="C13" s="40"/>
      <c r="D13" s="40"/>
      <c r="E13" s="40"/>
      <c r="F13" s="40"/>
      <c r="G13" s="40"/>
    </row>
    <row r="14" spans="1:7" ht="15.75" x14ac:dyDescent="0.25">
      <c r="A14" s="40" t="s">
        <v>185</v>
      </c>
      <c r="B14" s="40"/>
      <c r="C14" s="40"/>
      <c r="D14" s="40"/>
      <c r="E14" s="40"/>
      <c r="F14" s="40"/>
      <c r="G14" s="40"/>
    </row>
    <row r="15" spans="1:7" ht="15.75" x14ac:dyDescent="0.25">
      <c r="A15" s="29"/>
    </row>
    <row r="16" spans="1:7" ht="15.75" x14ac:dyDescent="0.25">
      <c r="A16" s="57" t="s">
        <v>224</v>
      </c>
      <c r="B16" s="57"/>
      <c r="C16" s="57"/>
      <c r="D16" s="57"/>
      <c r="E16" s="57"/>
      <c r="F16" s="57"/>
      <c r="G16" s="57"/>
    </row>
    <row r="17" spans="1:8" ht="15.75" x14ac:dyDescent="0.25">
      <c r="A17" s="40" t="s">
        <v>134</v>
      </c>
      <c r="B17" s="40"/>
      <c r="C17" s="40"/>
      <c r="D17" s="40"/>
      <c r="E17" s="40"/>
      <c r="F17" s="40"/>
      <c r="G17" s="40"/>
    </row>
    <row r="18" spans="1:8" ht="15.75" x14ac:dyDescent="0.25">
      <c r="A18" s="40" t="s">
        <v>135</v>
      </c>
      <c r="B18" s="40"/>
      <c r="C18" s="40"/>
      <c r="D18" s="40"/>
      <c r="E18" s="40"/>
      <c r="F18" s="40"/>
      <c r="G18" s="40"/>
    </row>
    <row r="19" spans="1:8" ht="15.75" x14ac:dyDescent="0.25">
      <c r="A19" s="40" t="s">
        <v>136</v>
      </c>
      <c r="B19" s="40"/>
      <c r="C19" s="40"/>
      <c r="D19" s="40"/>
      <c r="E19" s="40"/>
      <c r="F19" s="40"/>
      <c r="G19" s="40"/>
      <c r="H19" s="40"/>
    </row>
    <row r="20" spans="1:8" ht="16.5" thickBot="1" x14ac:dyDescent="0.3">
      <c r="A20" s="29"/>
    </row>
    <row r="21" spans="1:8" ht="174" thickBot="1" x14ac:dyDescent="0.3">
      <c r="A21" s="46" t="s">
        <v>62</v>
      </c>
      <c r="B21" s="47" t="s">
        <v>186</v>
      </c>
      <c r="C21" s="47" t="s">
        <v>138</v>
      </c>
      <c r="D21" s="47" t="s">
        <v>139</v>
      </c>
      <c r="E21" s="47" t="s">
        <v>187</v>
      </c>
      <c r="F21" s="47" t="s">
        <v>188</v>
      </c>
      <c r="G21" s="47" t="s">
        <v>189</v>
      </c>
    </row>
    <row r="22" spans="1:8" ht="16.5" thickBot="1" x14ac:dyDescent="0.3">
      <c r="A22" s="48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</row>
    <row r="23" spans="1:8" ht="16.5" thickBot="1" x14ac:dyDescent="0.3">
      <c r="A23" s="48" t="s">
        <v>10</v>
      </c>
      <c r="B23" s="50" t="s">
        <v>141</v>
      </c>
      <c r="C23" s="49" t="s">
        <v>142</v>
      </c>
      <c r="D23" s="49" t="s">
        <v>142</v>
      </c>
      <c r="E23" s="49" t="s">
        <v>142</v>
      </c>
      <c r="F23" s="49" t="s">
        <v>142</v>
      </c>
      <c r="G23" s="49" t="s">
        <v>142</v>
      </c>
    </row>
    <row r="24" spans="1:8" ht="48" thickBot="1" x14ac:dyDescent="0.3">
      <c r="A24" s="48" t="s">
        <v>143</v>
      </c>
      <c r="B24" s="50" t="s">
        <v>144</v>
      </c>
      <c r="C24" s="49" t="s">
        <v>142</v>
      </c>
      <c r="D24" s="49" t="s">
        <v>142</v>
      </c>
      <c r="E24" s="49" t="s">
        <v>142</v>
      </c>
      <c r="F24" s="49" t="s">
        <v>142</v>
      </c>
      <c r="G24" s="49" t="s">
        <v>142</v>
      </c>
    </row>
    <row r="25" spans="1:8" ht="48" thickBot="1" x14ac:dyDescent="0.3">
      <c r="A25" s="48" t="s">
        <v>145</v>
      </c>
      <c r="B25" s="50" t="s">
        <v>146</v>
      </c>
      <c r="C25" s="49" t="s">
        <v>142</v>
      </c>
      <c r="D25" s="49" t="s">
        <v>142</v>
      </c>
      <c r="E25" s="49" t="s">
        <v>142</v>
      </c>
      <c r="F25" s="49" t="s">
        <v>142</v>
      </c>
      <c r="G25" s="49" t="s">
        <v>142</v>
      </c>
    </row>
    <row r="26" spans="1:8" ht="48" thickBot="1" x14ac:dyDescent="0.3">
      <c r="A26" s="48" t="s">
        <v>147</v>
      </c>
      <c r="B26" s="50" t="s">
        <v>148</v>
      </c>
      <c r="C26" s="49" t="s">
        <v>142</v>
      </c>
      <c r="D26" s="49" t="s">
        <v>142</v>
      </c>
      <c r="E26" s="49" t="s">
        <v>142</v>
      </c>
      <c r="F26" s="49" t="s">
        <v>142</v>
      </c>
      <c r="G26" s="49" t="s">
        <v>142</v>
      </c>
    </row>
    <row r="27" spans="1:8" ht="142.5" thickBot="1" x14ac:dyDescent="0.3">
      <c r="A27" s="48" t="s">
        <v>149</v>
      </c>
      <c r="B27" s="50" t="s">
        <v>190</v>
      </c>
      <c r="C27" s="49" t="s">
        <v>142</v>
      </c>
      <c r="D27" s="49" t="s">
        <v>142</v>
      </c>
      <c r="E27" s="49" t="s">
        <v>142</v>
      </c>
      <c r="F27" s="49" t="s">
        <v>142</v>
      </c>
      <c r="G27" s="49" t="s">
        <v>142</v>
      </c>
    </row>
    <row r="28" spans="1:8" ht="32.25" thickBot="1" x14ac:dyDescent="0.3">
      <c r="A28" s="48" t="s">
        <v>191</v>
      </c>
      <c r="B28" s="50" t="s">
        <v>192</v>
      </c>
      <c r="C28" s="49" t="s">
        <v>142</v>
      </c>
      <c r="D28" s="49" t="s">
        <v>142</v>
      </c>
      <c r="E28" s="49" t="s">
        <v>142</v>
      </c>
      <c r="F28" s="49" t="s">
        <v>142</v>
      </c>
      <c r="G28" s="49" t="s">
        <v>142</v>
      </c>
    </row>
    <row r="29" spans="1:8" ht="48" thickBot="1" x14ac:dyDescent="0.3">
      <c r="A29" s="48" t="s">
        <v>193</v>
      </c>
      <c r="B29" s="50" t="s">
        <v>194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8" ht="16.5" thickBot="1" x14ac:dyDescent="0.3">
      <c r="A30" s="48" t="s">
        <v>125</v>
      </c>
      <c r="B30" s="50" t="s">
        <v>150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8" ht="16.5" thickBot="1" x14ac:dyDescent="0.3">
      <c r="A31" s="48" t="s">
        <v>12</v>
      </c>
      <c r="B31" s="50" t="s">
        <v>151</v>
      </c>
      <c r="C31" s="49" t="s">
        <v>142</v>
      </c>
      <c r="D31" s="49" t="s">
        <v>142</v>
      </c>
      <c r="E31" s="49" t="s">
        <v>142</v>
      </c>
      <c r="F31" s="49" t="s">
        <v>142</v>
      </c>
      <c r="G31" s="49" t="s">
        <v>142</v>
      </c>
    </row>
    <row r="32" spans="1:8" ht="95.25" thickBot="1" x14ac:dyDescent="0.3">
      <c r="A32" s="48" t="s">
        <v>195</v>
      </c>
      <c r="B32" s="50" t="s">
        <v>153</v>
      </c>
      <c r="C32" s="49" t="s">
        <v>142</v>
      </c>
      <c r="D32" s="49" t="s">
        <v>142</v>
      </c>
      <c r="E32" s="49" t="s">
        <v>142</v>
      </c>
      <c r="F32" s="49" t="s">
        <v>142</v>
      </c>
      <c r="G32" s="49" t="s">
        <v>142</v>
      </c>
    </row>
    <row r="33" spans="1:7" ht="32.25" thickBot="1" x14ac:dyDescent="0.3">
      <c r="A33" s="48" t="s">
        <v>196</v>
      </c>
      <c r="B33" s="50" t="s">
        <v>154</v>
      </c>
      <c r="C33" s="49" t="s">
        <v>142</v>
      </c>
      <c r="D33" s="49" t="s">
        <v>142</v>
      </c>
      <c r="E33" s="49" t="s">
        <v>142</v>
      </c>
      <c r="F33" s="49" t="s">
        <v>142</v>
      </c>
      <c r="G33" s="49" t="s">
        <v>142</v>
      </c>
    </row>
    <row r="34" spans="1:7" ht="48" thickBot="1" x14ac:dyDescent="0.3">
      <c r="A34" s="48" t="s">
        <v>197</v>
      </c>
      <c r="B34" s="50" t="s">
        <v>155</v>
      </c>
      <c r="C34" s="49" t="s">
        <v>142</v>
      </c>
      <c r="D34" s="49" t="s">
        <v>142</v>
      </c>
      <c r="E34" s="49" t="s">
        <v>142</v>
      </c>
      <c r="F34" s="49" t="s">
        <v>142</v>
      </c>
      <c r="G34" s="49" t="s">
        <v>142</v>
      </c>
    </row>
    <row r="35" spans="1:7" ht="221.25" thickBot="1" x14ac:dyDescent="0.3">
      <c r="A35" s="48" t="s">
        <v>198</v>
      </c>
      <c r="B35" s="50" t="s">
        <v>199</v>
      </c>
      <c r="C35" s="49" t="s">
        <v>142</v>
      </c>
      <c r="D35" s="49" t="s">
        <v>142</v>
      </c>
      <c r="E35" s="49" t="s">
        <v>142</v>
      </c>
      <c r="F35" s="49" t="s">
        <v>142</v>
      </c>
      <c r="G35" s="49" t="s">
        <v>142</v>
      </c>
    </row>
    <row r="36" spans="1:7" ht="79.5" thickBot="1" x14ac:dyDescent="0.3">
      <c r="A36" s="48" t="s">
        <v>200</v>
      </c>
      <c r="B36" s="50" t="s">
        <v>201</v>
      </c>
      <c r="C36" s="49">
        <f>C37</f>
        <v>2020</v>
      </c>
      <c r="D36" s="49">
        <f t="shared" ref="D36:G36" si="0">D37</f>
        <v>10</v>
      </c>
      <c r="E36" s="49">
        <f t="shared" si="0"/>
        <v>218</v>
      </c>
      <c r="F36" s="49">
        <f t="shared" si="0"/>
        <v>189</v>
      </c>
      <c r="G36" s="49">
        <f t="shared" si="0"/>
        <v>1010.588</v>
      </c>
    </row>
    <row r="37" spans="1:7" ht="48" thickBot="1" x14ac:dyDescent="0.3">
      <c r="A37" s="48" t="s">
        <v>156</v>
      </c>
      <c r="B37" s="50" t="s">
        <v>179</v>
      </c>
      <c r="C37" s="49">
        <v>2020</v>
      </c>
      <c r="D37" s="49">
        <v>10</v>
      </c>
      <c r="E37" s="49">
        <v>218</v>
      </c>
      <c r="F37" s="49">
        <v>189</v>
      </c>
      <c r="G37" s="49">
        <v>1010.588</v>
      </c>
    </row>
    <row r="38" spans="1:7" ht="32.25" thickBot="1" x14ac:dyDescent="0.3">
      <c r="A38" s="48" t="s">
        <v>14</v>
      </c>
      <c r="B38" s="50" t="s">
        <v>157</v>
      </c>
      <c r="C38" s="49" t="s">
        <v>142</v>
      </c>
      <c r="D38" s="49" t="s">
        <v>142</v>
      </c>
      <c r="E38" s="49" t="s">
        <v>142</v>
      </c>
      <c r="F38" s="49" t="s">
        <v>142</v>
      </c>
      <c r="G38" s="49" t="s">
        <v>142</v>
      </c>
    </row>
    <row r="39" spans="1:7" ht="221.25" thickBot="1" x14ac:dyDescent="0.3">
      <c r="A39" s="48" t="s">
        <v>202</v>
      </c>
      <c r="B39" s="50" t="s">
        <v>203</v>
      </c>
      <c r="C39" s="49" t="s">
        <v>142</v>
      </c>
      <c r="D39" s="49" t="s">
        <v>142</v>
      </c>
      <c r="E39" s="49" t="s">
        <v>142</v>
      </c>
      <c r="F39" s="49" t="s">
        <v>142</v>
      </c>
      <c r="G39" s="49" t="s">
        <v>142</v>
      </c>
    </row>
    <row r="40" spans="1:7" ht="95.25" thickBot="1" x14ac:dyDescent="0.3">
      <c r="A40" s="48" t="s">
        <v>204</v>
      </c>
      <c r="B40" s="50" t="s">
        <v>158</v>
      </c>
      <c r="C40" s="49" t="s">
        <v>142</v>
      </c>
      <c r="D40" s="49" t="s">
        <v>142</v>
      </c>
      <c r="E40" s="49" t="s">
        <v>142</v>
      </c>
      <c r="F40" s="49" t="s">
        <v>142</v>
      </c>
      <c r="G40" s="49" t="s">
        <v>142</v>
      </c>
    </row>
    <row r="41" spans="1:7" ht="111" thickBot="1" x14ac:dyDescent="0.3">
      <c r="A41" s="48" t="s">
        <v>205</v>
      </c>
      <c r="B41" s="50" t="s">
        <v>206</v>
      </c>
      <c r="C41" s="49">
        <f>C42</f>
        <v>2020</v>
      </c>
      <c r="D41" s="49">
        <f t="shared" ref="D41:G41" si="1">D42</f>
        <v>10</v>
      </c>
      <c r="E41" s="49">
        <f t="shared" si="1"/>
        <v>1</v>
      </c>
      <c r="F41" s="49">
        <f t="shared" si="1"/>
        <v>189</v>
      </c>
      <c r="G41" s="49">
        <f t="shared" si="1"/>
        <v>148.22</v>
      </c>
    </row>
    <row r="42" spans="1:7" ht="32.25" thickBot="1" x14ac:dyDescent="0.3">
      <c r="A42" s="48" t="s">
        <v>225</v>
      </c>
      <c r="B42" s="50" t="s">
        <v>180</v>
      </c>
      <c r="C42" s="49">
        <v>2020</v>
      </c>
      <c r="D42" s="49">
        <v>10</v>
      </c>
      <c r="E42" s="49">
        <v>1</v>
      </c>
      <c r="F42" s="49">
        <v>189</v>
      </c>
      <c r="G42" s="49">
        <v>148.22</v>
      </c>
    </row>
    <row r="43" spans="1:7" ht="95.25" thickBot="1" x14ac:dyDescent="0.3">
      <c r="A43" s="48" t="s">
        <v>43</v>
      </c>
      <c r="B43" s="50" t="s">
        <v>159</v>
      </c>
      <c r="C43" s="49" t="s">
        <v>142</v>
      </c>
      <c r="D43" s="49" t="s">
        <v>142</v>
      </c>
      <c r="E43" s="49" t="s">
        <v>142</v>
      </c>
      <c r="F43" s="49" t="s">
        <v>142</v>
      </c>
      <c r="G43" s="49" t="s">
        <v>142</v>
      </c>
    </row>
    <row r="44" spans="1:7" ht="95.25" thickBot="1" x14ac:dyDescent="0.3">
      <c r="A44" s="48" t="s">
        <v>160</v>
      </c>
      <c r="B44" s="50" t="s">
        <v>207</v>
      </c>
      <c r="C44" s="49" t="s">
        <v>142</v>
      </c>
      <c r="D44" s="49" t="s">
        <v>142</v>
      </c>
      <c r="E44" s="49" t="s">
        <v>142</v>
      </c>
      <c r="F44" s="49" t="s">
        <v>142</v>
      </c>
      <c r="G44" s="49" t="s">
        <v>142</v>
      </c>
    </row>
    <row r="45" spans="1:7" ht="48" thickBot="1" x14ac:dyDescent="0.3">
      <c r="A45" s="48" t="s">
        <v>161</v>
      </c>
      <c r="B45" s="50" t="s">
        <v>162</v>
      </c>
      <c r="C45" s="49" t="s">
        <v>142</v>
      </c>
      <c r="D45" s="49" t="s">
        <v>142</v>
      </c>
      <c r="E45" s="49" t="s">
        <v>142</v>
      </c>
      <c r="F45" s="49" t="s">
        <v>142</v>
      </c>
      <c r="G45" s="49" t="s">
        <v>142</v>
      </c>
    </row>
    <row r="46" spans="1:7" ht="221.25" thickBot="1" x14ac:dyDescent="0.3">
      <c r="A46" s="48" t="s">
        <v>163</v>
      </c>
      <c r="B46" s="50" t="s">
        <v>208</v>
      </c>
      <c r="C46" s="49" t="s">
        <v>142</v>
      </c>
      <c r="D46" s="49" t="s">
        <v>142</v>
      </c>
      <c r="E46" s="49" t="s">
        <v>142</v>
      </c>
      <c r="F46" s="49" t="s">
        <v>142</v>
      </c>
      <c r="G46" s="49" t="s">
        <v>142</v>
      </c>
    </row>
    <row r="47" spans="1:7" ht="48" thickBot="1" x14ac:dyDescent="0.3">
      <c r="A47" s="48" t="s">
        <v>209</v>
      </c>
      <c r="B47" s="50" t="s">
        <v>210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ht="16.5" thickBot="1" x14ac:dyDescent="0.3">
      <c r="A48" s="48" t="s">
        <v>125</v>
      </c>
      <c r="B48" s="50" t="s">
        <v>150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ht="48" thickBot="1" x14ac:dyDescent="0.3">
      <c r="A49" s="48" t="s">
        <v>45</v>
      </c>
      <c r="B49" s="50" t="s">
        <v>164</v>
      </c>
      <c r="C49" s="49" t="s">
        <v>142</v>
      </c>
      <c r="D49" s="49" t="s">
        <v>142</v>
      </c>
      <c r="E49" s="49" t="s">
        <v>142</v>
      </c>
      <c r="F49" s="49" t="s">
        <v>142</v>
      </c>
      <c r="G49" s="49" t="s">
        <v>142</v>
      </c>
    </row>
    <row r="50" spans="1:7" ht="32.25" thickBot="1" x14ac:dyDescent="0.3">
      <c r="A50" s="48" t="s">
        <v>165</v>
      </c>
      <c r="B50" s="50" t="s">
        <v>166</v>
      </c>
      <c r="C50" s="49" t="s">
        <v>142</v>
      </c>
      <c r="D50" s="49" t="s">
        <v>142</v>
      </c>
      <c r="E50" s="49" t="s">
        <v>142</v>
      </c>
      <c r="F50" s="49" t="s">
        <v>142</v>
      </c>
      <c r="G50" s="49" t="s">
        <v>142</v>
      </c>
    </row>
    <row r="51" spans="1:7" ht="48" thickBot="1" x14ac:dyDescent="0.3">
      <c r="A51" s="48" t="s">
        <v>167</v>
      </c>
      <c r="B51" s="50" t="s">
        <v>162</v>
      </c>
      <c r="C51" s="49" t="s">
        <v>142</v>
      </c>
      <c r="D51" s="49" t="s">
        <v>142</v>
      </c>
      <c r="E51" s="49" t="s">
        <v>142</v>
      </c>
      <c r="F51" s="49" t="s">
        <v>142</v>
      </c>
      <c r="G51" s="49" t="s">
        <v>142</v>
      </c>
    </row>
    <row r="52" spans="1:7" ht="205.5" thickBot="1" x14ac:dyDescent="0.3">
      <c r="A52" s="48" t="s">
        <v>211</v>
      </c>
      <c r="B52" s="50" t="s">
        <v>212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ht="16.5" thickBot="1" x14ac:dyDescent="0.3">
      <c r="A53" s="48" t="s">
        <v>125</v>
      </c>
      <c r="B53" s="50" t="s">
        <v>150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</row>
    <row r="54" spans="1:7" ht="48" thickBot="1" x14ac:dyDescent="0.3">
      <c r="A54" s="48" t="s">
        <v>47</v>
      </c>
      <c r="B54" s="50" t="s">
        <v>168</v>
      </c>
      <c r="C54" s="49" t="s">
        <v>142</v>
      </c>
      <c r="D54" s="49" t="s">
        <v>142</v>
      </c>
      <c r="E54" s="49" t="s">
        <v>142</v>
      </c>
      <c r="F54" s="49" t="s">
        <v>142</v>
      </c>
      <c r="G54" s="49" t="s">
        <v>142</v>
      </c>
    </row>
    <row r="55" spans="1:7" ht="32.25" thickBot="1" x14ac:dyDescent="0.3">
      <c r="A55" s="48" t="s">
        <v>169</v>
      </c>
      <c r="B55" s="52" t="s">
        <v>170</v>
      </c>
      <c r="C55" s="49" t="s">
        <v>142</v>
      </c>
      <c r="D55" s="49" t="s">
        <v>142</v>
      </c>
      <c r="E55" s="49" t="s">
        <v>142</v>
      </c>
      <c r="F55" s="49" t="s">
        <v>142</v>
      </c>
      <c r="G55" s="49" t="s">
        <v>142</v>
      </c>
    </row>
    <row r="56" spans="1:7" ht="189.75" thickBot="1" x14ac:dyDescent="0.3">
      <c r="A56" s="48" t="s">
        <v>213</v>
      </c>
      <c r="B56" s="50" t="s">
        <v>214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ht="16.5" thickBot="1" x14ac:dyDescent="0.3">
      <c r="A57" s="48" t="s">
        <v>125</v>
      </c>
      <c r="B57" s="50" t="s">
        <v>150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ht="48" thickBot="1" x14ac:dyDescent="0.3">
      <c r="A58" s="48" t="s">
        <v>215</v>
      </c>
      <c r="B58" s="52" t="s">
        <v>216</v>
      </c>
      <c r="C58" s="49" t="s">
        <v>142</v>
      </c>
      <c r="D58" s="49" t="s">
        <v>142</v>
      </c>
      <c r="E58" s="49" t="s">
        <v>142</v>
      </c>
      <c r="F58" s="49" t="s">
        <v>142</v>
      </c>
      <c r="G58" s="49" t="s">
        <v>142</v>
      </c>
    </row>
    <row r="59" spans="1:7" ht="15.75" x14ac:dyDescent="0.25">
      <c r="A59" s="55" t="s">
        <v>217</v>
      </c>
      <c r="B59" s="53" t="s">
        <v>218</v>
      </c>
      <c r="C59" s="55" t="s">
        <v>142</v>
      </c>
      <c r="D59" s="55" t="s">
        <v>142</v>
      </c>
      <c r="E59" s="55" t="s">
        <v>142</v>
      </c>
      <c r="F59" s="55" t="s">
        <v>142</v>
      </c>
      <c r="G59" s="55" t="s">
        <v>142</v>
      </c>
    </row>
    <row r="60" spans="1:7" ht="16.5" thickBot="1" x14ac:dyDescent="0.3">
      <c r="A60" s="56"/>
      <c r="B60" s="52" t="s">
        <v>219</v>
      </c>
      <c r="C60" s="56"/>
      <c r="D60" s="56"/>
      <c r="E60" s="56"/>
      <c r="F60" s="56"/>
      <c r="G60" s="56"/>
    </row>
    <row r="61" spans="1:7" ht="15.75" x14ac:dyDescent="0.25">
      <c r="A61" s="55" t="s">
        <v>220</v>
      </c>
      <c r="B61" s="53" t="s">
        <v>221</v>
      </c>
      <c r="C61" s="55">
        <f>C64</f>
        <v>2020</v>
      </c>
      <c r="D61" s="55">
        <f t="shared" ref="D61:G61" si="2">D64</f>
        <v>10</v>
      </c>
      <c r="E61" s="55">
        <f t="shared" si="2"/>
        <v>3</v>
      </c>
      <c r="F61" s="55">
        <f t="shared" si="2"/>
        <v>189</v>
      </c>
      <c r="G61" s="55">
        <f t="shared" si="2"/>
        <v>275.08499999999998</v>
      </c>
    </row>
    <row r="62" spans="1:7" ht="15.75" x14ac:dyDescent="0.25">
      <c r="A62" s="54"/>
      <c r="B62" s="53" t="s">
        <v>222</v>
      </c>
      <c r="C62" s="54"/>
      <c r="D62" s="54"/>
      <c r="E62" s="54"/>
      <c r="F62" s="54"/>
      <c r="G62" s="54"/>
    </row>
    <row r="63" spans="1:7" ht="16.5" thickBot="1" x14ac:dyDescent="0.3">
      <c r="A63" s="56"/>
      <c r="B63" s="52" t="s">
        <v>223</v>
      </c>
      <c r="C63" s="56"/>
      <c r="D63" s="56"/>
      <c r="E63" s="56"/>
      <c r="F63" s="56"/>
      <c r="G63" s="56"/>
    </row>
    <row r="64" spans="1:7" ht="32.25" thickBot="1" x14ac:dyDescent="0.3">
      <c r="A64" s="58" t="s">
        <v>226</v>
      </c>
      <c r="B64" s="52" t="s">
        <v>245</v>
      </c>
      <c r="C64" s="49">
        <v>2020</v>
      </c>
      <c r="D64" s="49">
        <v>10</v>
      </c>
      <c r="E64" s="49">
        <v>3</v>
      </c>
      <c r="F64" s="49">
        <v>189</v>
      </c>
      <c r="G64" s="49">
        <v>275.08499999999998</v>
      </c>
    </row>
    <row r="65" spans="1:1" ht="15.75" x14ac:dyDescent="0.25">
      <c r="A65" s="75"/>
    </row>
  </sheetData>
  <mergeCells count="23">
    <mergeCell ref="A14:G14"/>
    <mergeCell ref="A16:G16"/>
    <mergeCell ref="A17:G17"/>
    <mergeCell ref="A18:G18"/>
    <mergeCell ref="A19:H19"/>
    <mergeCell ref="C59:C60"/>
    <mergeCell ref="D59:D60"/>
    <mergeCell ref="E59:E60"/>
    <mergeCell ref="F59:F60"/>
    <mergeCell ref="G59:G60"/>
    <mergeCell ref="A8:G8"/>
    <mergeCell ref="A9:G9"/>
    <mergeCell ref="A10:G10"/>
    <mergeCell ref="A11:G11"/>
    <mergeCell ref="A12:G12"/>
    <mergeCell ref="A13:G13"/>
    <mergeCell ref="A61:A63"/>
    <mergeCell ref="C61:C63"/>
    <mergeCell ref="D61:D63"/>
    <mergeCell ref="E61:E63"/>
    <mergeCell ref="F61:F63"/>
    <mergeCell ref="G61:G63"/>
    <mergeCell ref="A59:A60"/>
  </mergeCells>
  <pageMargins left="0.7" right="0.7" top="0.75" bottom="0.75" header="0.3" footer="0.3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H33"/>
  <sheetViews>
    <sheetView workbookViewId="0">
      <selection activeCell="F17" sqref="F17:F18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8" ht="15.75" x14ac:dyDescent="0.25">
      <c r="A1" s="41" t="s">
        <v>52</v>
      </c>
      <c r="B1" s="41"/>
      <c r="C1" s="41"/>
      <c r="D1" s="41"/>
      <c r="E1" s="41"/>
      <c r="F1" s="41"/>
      <c r="G1" s="41"/>
      <c r="H1" s="41"/>
    </row>
    <row r="2" spans="1:8" ht="15.7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1" t="s">
        <v>2</v>
      </c>
      <c r="B3" s="41"/>
      <c r="C3" s="41"/>
      <c r="D3" s="41"/>
      <c r="E3" s="41"/>
      <c r="F3" s="41"/>
      <c r="G3" s="41"/>
      <c r="H3" s="41"/>
    </row>
    <row r="4" spans="1:8" ht="15.75" x14ac:dyDescent="0.25">
      <c r="A4" s="41" t="s">
        <v>3</v>
      </c>
      <c r="B4" s="41"/>
      <c r="C4" s="41"/>
      <c r="D4" s="41"/>
      <c r="E4" s="41"/>
      <c r="F4" s="41"/>
      <c r="G4" s="41"/>
      <c r="H4" s="41"/>
    </row>
    <row r="5" spans="1:8" ht="15.75" x14ac:dyDescent="0.25">
      <c r="A5" s="1"/>
    </row>
    <row r="6" spans="1:8" ht="15.75" x14ac:dyDescent="0.25">
      <c r="A6" s="1"/>
    </row>
    <row r="7" spans="1:8" ht="15.75" x14ac:dyDescent="0.25">
      <c r="A7" s="40" t="s">
        <v>4</v>
      </c>
      <c r="B7" s="40"/>
      <c r="C7" s="40"/>
      <c r="D7" s="40"/>
      <c r="E7" s="40"/>
      <c r="F7" s="40"/>
      <c r="G7" s="40"/>
      <c r="H7" s="40"/>
    </row>
    <row r="8" spans="1:8" ht="15.75" x14ac:dyDescent="0.25">
      <c r="A8" s="40" t="s">
        <v>53</v>
      </c>
      <c r="B8" s="40"/>
      <c r="C8" s="40"/>
      <c r="D8" s="40"/>
      <c r="E8" s="40"/>
      <c r="F8" s="40"/>
      <c r="G8" s="40"/>
      <c r="H8" s="40"/>
    </row>
    <row r="9" spans="1:8" ht="15.75" x14ac:dyDescent="0.25">
      <c r="A9" s="40" t="s">
        <v>54</v>
      </c>
      <c r="B9" s="40"/>
      <c r="C9" s="40"/>
      <c r="D9" s="40"/>
      <c r="E9" s="40"/>
      <c r="F9" s="40"/>
      <c r="G9" s="40"/>
      <c r="H9" s="40"/>
    </row>
    <row r="10" spans="1:8" ht="15.75" x14ac:dyDescent="0.25">
      <c r="A10" s="1"/>
    </row>
    <row r="11" spans="1:8" ht="31.5" customHeight="1" x14ac:dyDescent="0.25">
      <c r="A11" s="39"/>
      <c r="B11" s="42" t="s">
        <v>31</v>
      </c>
      <c r="C11" s="42" t="s">
        <v>55</v>
      </c>
      <c r="D11" s="42"/>
      <c r="E11" s="42"/>
      <c r="F11" s="42" t="s">
        <v>33</v>
      </c>
      <c r="G11" s="42"/>
      <c r="H11" s="42"/>
    </row>
    <row r="12" spans="1:8" ht="31.5" x14ac:dyDescent="0.25">
      <c r="A12" s="39"/>
      <c r="B12" s="42"/>
      <c r="C12" s="3" t="s">
        <v>24</v>
      </c>
      <c r="D12" s="3" t="s">
        <v>25</v>
      </c>
      <c r="E12" s="3" t="s">
        <v>35</v>
      </c>
      <c r="F12" s="3" t="s">
        <v>24</v>
      </c>
      <c r="G12" s="3" t="s">
        <v>25</v>
      </c>
      <c r="H12" s="3" t="s">
        <v>35</v>
      </c>
    </row>
    <row r="13" spans="1:8" ht="29.25" customHeight="1" x14ac:dyDescent="0.25">
      <c r="A13" s="4" t="s">
        <v>10</v>
      </c>
      <c r="B13" s="4" t="s">
        <v>36</v>
      </c>
      <c r="C13" s="7">
        <v>22</v>
      </c>
      <c r="D13" s="7">
        <v>0</v>
      </c>
      <c r="E13" s="7">
        <v>0</v>
      </c>
      <c r="F13" s="7">
        <v>247.5</v>
      </c>
      <c r="G13" s="7">
        <v>0</v>
      </c>
      <c r="H13" s="7">
        <v>0</v>
      </c>
    </row>
    <row r="14" spans="1:8" ht="21.75" customHeight="1" x14ac:dyDescent="0.25">
      <c r="A14" s="39"/>
      <c r="B14" s="5" t="s">
        <v>37</v>
      </c>
      <c r="C14" s="42">
        <v>22</v>
      </c>
      <c r="D14" s="42"/>
      <c r="E14" s="42"/>
      <c r="F14" s="42">
        <v>247.5</v>
      </c>
      <c r="G14" s="42"/>
      <c r="H14" s="42"/>
    </row>
    <row r="15" spans="1:8" ht="33" customHeight="1" x14ac:dyDescent="0.25">
      <c r="A15" s="39"/>
      <c r="B15" s="6" t="s">
        <v>38</v>
      </c>
      <c r="C15" s="42"/>
      <c r="D15" s="42"/>
      <c r="E15" s="42"/>
      <c r="F15" s="42"/>
      <c r="G15" s="42"/>
      <c r="H15" s="42"/>
    </row>
    <row r="16" spans="1:8" ht="46.5" customHeight="1" x14ac:dyDescent="0.25">
      <c r="A16" s="4" t="s">
        <v>12</v>
      </c>
      <c r="B16" s="4" t="s">
        <v>39</v>
      </c>
      <c r="C16" s="7">
        <v>5</v>
      </c>
      <c r="D16" s="7">
        <v>0</v>
      </c>
      <c r="E16" s="7">
        <v>0</v>
      </c>
      <c r="F16" s="7">
        <v>253</v>
      </c>
      <c r="G16" s="7">
        <v>0</v>
      </c>
      <c r="H16" s="7">
        <v>0</v>
      </c>
    </row>
    <row r="17" spans="1:8" ht="20.25" customHeight="1" x14ac:dyDescent="0.25">
      <c r="A17" s="39"/>
      <c r="B17" s="5" t="s">
        <v>37</v>
      </c>
      <c r="C17" s="42"/>
      <c r="D17" s="42"/>
      <c r="E17" s="42"/>
      <c r="F17" s="42"/>
      <c r="G17" s="42"/>
      <c r="H17" s="42"/>
    </row>
    <row r="18" spans="1:8" ht="39.75" customHeight="1" x14ac:dyDescent="0.25">
      <c r="A18" s="39"/>
      <c r="B18" s="6" t="s">
        <v>40</v>
      </c>
      <c r="C18" s="42"/>
      <c r="D18" s="42"/>
      <c r="E18" s="42"/>
      <c r="F18" s="42"/>
      <c r="G18" s="42"/>
      <c r="H18" s="42"/>
    </row>
    <row r="19" spans="1:8" ht="35.25" customHeight="1" x14ac:dyDescent="0.25">
      <c r="A19" s="4" t="s">
        <v>14</v>
      </c>
      <c r="B19" s="4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24.75" customHeight="1" x14ac:dyDescent="0.25">
      <c r="A20" s="39"/>
      <c r="B20" s="5" t="s">
        <v>37</v>
      </c>
      <c r="C20" s="42"/>
      <c r="D20" s="42"/>
      <c r="E20" s="42"/>
      <c r="F20" s="42"/>
      <c r="G20" s="42"/>
      <c r="H20" s="42"/>
    </row>
    <row r="21" spans="1:8" ht="53.25" customHeight="1" x14ac:dyDescent="0.25">
      <c r="A21" s="39"/>
      <c r="B21" s="5" t="s">
        <v>42</v>
      </c>
      <c r="C21" s="42"/>
      <c r="D21" s="42"/>
      <c r="E21" s="42"/>
      <c r="F21" s="42"/>
      <c r="G21" s="42"/>
      <c r="H21" s="42"/>
    </row>
    <row r="22" spans="1:8" ht="49.5" customHeight="1" x14ac:dyDescent="0.25">
      <c r="A22" s="4" t="s">
        <v>43</v>
      </c>
      <c r="B22" s="4" t="s">
        <v>44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24.75" customHeight="1" x14ac:dyDescent="0.25">
      <c r="A23" s="39"/>
      <c r="B23" s="5" t="s">
        <v>37</v>
      </c>
      <c r="C23" s="42"/>
      <c r="D23" s="42"/>
      <c r="E23" s="42"/>
      <c r="F23" s="42"/>
      <c r="G23" s="42"/>
      <c r="H23" s="42"/>
    </row>
    <row r="24" spans="1:8" ht="60" customHeight="1" x14ac:dyDescent="0.25">
      <c r="A24" s="39"/>
      <c r="B24" s="5" t="s">
        <v>42</v>
      </c>
      <c r="C24" s="42"/>
      <c r="D24" s="42"/>
      <c r="E24" s="42"/>
      <c r="F24" s="42"/>
      <c r="G24" s="42"/>
      <c r="H24" s="42"/>
    </row>
    <row r="25" spans="1:8" ht="33" customHeight="1" x14ac:dyDescent="0.25">
      <c r="A25" s="4" t="s">
        <v>45</v>
      </c>
      <c r="B25" s="4" t="s">
        <v>46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30" customHeight="1" x14ac:dyDescent="0.25">
      <c r="A26" s="39"/>
      <c r="B26" s="5" t="s">
        <v>37</v>
      </c>
      <c r="C26" s="42"/>
      <c r="D26" s="42"/>
      <c r="E26" s="42"/>
      <c r="F26" s="42"/>
      <c r="G26" s="42"/>
      <c r="H26" s="42"/>
    </row>
    <row r="27" spans="1:8" ht="48.75" customHeight="1" x14ac:dyDescent="0.25">
      <c r="A27" s="39"/>
      <c r="B27" s="5" t="s">
        <v>42</v>
      </c>
      <c r="C27" s="42"/>
      <c r="D27" s="42"/>
      <c r="E27" s="42"/>
      <c r="F27" s="42"/>
      <c r="G27" s="42"/>
      <c r="H27" s="42"/>
    </row>
    <row r="28" spans="1:8" ht="36" customHeight="1" x14ac:dyDescent="0.25">
      <c r="A28" s="4" t="s">
        <v>47</v>
      </c>
      <c r="B28" s="4" t="s">
        <v>48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.75" x14ac:dyDescent="0.25">
      <c r="A29" s="1"/>
    </row>
    <row r="30" spans="1:8" ht="15.75" x14ac:dyDescent="0.25">
      <c r="A30" s="40" t="s">
        <v>49</v>
      </c>
      <c r="B30" s="40"/>
      <c r="C30" s="40"/>
      <c r="D30" s="40"/>
      <c r="E30" s="40"/>
      <c r="F30" s="40"/>
      <c r="G30" s="40"/>
      <c r="H30" s="40"/>
    </row>
    <row r="31" spans="1:8" ht="51" customHeight="1" x14ac:dyDescent="0.25">
      <c r="A31" s="44" t="s">
        <v>50</v>
      </c>
      <c r="B31" s="44"/>
      <c r="C31" s="44"/>
      <c r="D31" s="44"/>
      <c r="E31" s="44"/>
      <c r="F31" s="44"/>
      <c r="G31" s="44"/>
      <c r="H31" s="44"/>
    </row>
    <row r="32" spans="1:8" ht="165" customHeight="1" x14ac:dyDescent="0.25">
      <c r="A32" s="44" t="s">
        <v>51</v>
      </c>
      <c r="B32" s="44"/>
      <c r="C32" s="44"/>
      <c r="D32" s="44"/>
      <c r="E32" s="44"/>
      <c r="F32" s="44"/>
      <c r="G32" s="44"/>
      <c r="H32" s="44"/>
    </row>
    <row r="33" spans="1:1" ht="15.75" x14ac:dyDescent="0.25">
      <c r="A33" s="2"/>
    </row>
  </sheetData>
  <mergeCells count="49">
    <mergeCell ref="A30:H30"/>
    <mergeCell ref="A31:H31"/>
    <mergeCell ref="A32:H32"/>
    <mergeCell ref="H26:H27"/>
    <mergeCell ref="A1:H1"/>
    <mergeCell ref="A2:H2"/>
    <mergeCell ref="A3:H3"/>
    <mergeCell ref="A4:H4"/>
    <mergeCell ref="A7:H7"/>
    <mergeCell ref="A8:H8"/>
    <mergeCell ref="A9:H9"/>
    <mergeCell ref="A26:A27"/>
    <mergeCell ref="C26:C27"/>
    <mergeCell ref="D26:D27"/>
    <mergeCell ref="E26:E27"/>
    <mergeCell ref="A20:A21"/>
    <mergeCell ref="C20:C21"/>
    <mergeCell ref="D20:D21"/>
    <mergeCell ref="E20:E21"/>
    <mergeCell ref="F20:F21"/>
    <mergeCell ref="A23:A24"/>
    <mergeCell ref="C23:C24"/>
    <mergeCell ref="D23:D24"/>
    <mergeCell ref="E23:E24"/>
    <mergeCell ref="F23:F24"/>
    <mergeCell ref="G17:G18"/>
    <mergeCell ref="H17:H18"/>
    <mergeCell ref="F26:F27"/>
    <mergeCell ref="G26:G27"/>
    <mergeCell ref="H20:H21"/>
    <mergeCell ref="G23:G24"/>
    <mergeCell ref="H23:H24"/>
    <mergeCell ref="G20:G21"/>
    <mergeCell ref="A17:A18"/>
    <mergeCell ref="C17:C18"/>
    <mergeCell ref="D17:D18"/>
    <mergeCell ref="E17:E18"/>
    <mergeCell ref="F17:F18"/>
    <mergeCell ref="A11:A12"/>
    <mergeCell ref="B11:B12"/>
    <mergeCell ref="C11:E11"/>
    <mergeCell ref="F11:H11"/>
    <mergeCell ref="A14:A15"/>
    <mergeCell ref="C14:C15"/>
    <mergeCell ref="D14:D15"/>
    <mergeCell ref="E14:E15"/>
    <mergeCell ref="F14:F15"/>
    <mergeCell ref="G14:G15"/>
    <mergeCell ref="H14:H15"/>
  </mergeCells>
  <hyperlinks>
    <hyperlink ref="B15" location="Par2224" tooltip="&lt;*&gt; Заявители, оплачивающие технологическое присоединение своих энергопринимающих устройств в размере не более 550 рублей." display="Par2224" xr:uid="{00000000-0004-0000-0900-000000000000}"/>
    <hyperlink ref="B18" location="Par2225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225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15B4-DB8C-4334-B182-D5FFDF71F05A}">
  <sheetPr>
    <tabColor theme="9" tint="0.79998168889431442"/>
  </sheetPr>
  <dimension ref="A1:F19"/>
  <sheetViews>
    <sheetView topLeftCell="A4" workbookViewId="0">
      <selection activeCell="K19" sqref="K19"/>
    </sheetView>
  </sheetViews>
  <sheetFormatPr defaultRowHeight="15" x14ac:dyDescent="0.25"/>
  <cols>
    <col min="2" max="2" width="50" customWidth="1"/>
    <col min="3" max="3" width="16.42578125" customWidth="1"/>
    <col min="4" max="4" width="14.140625" customWidth="1"/>
    <col min="5" max="5" width="14.5703125" customWidth="1"/>
    <col min="6" max="6" width="15.85546875" customWidth="1"/>
  </cols>
  <sheetData>
    <row r="1" spans="1:6" ht="15.75" x14ac:dyDescent="0.25">
      <c r="F1" s="30" t="s">
        <v>0</v>
      </c>
    </row>
    <row r="2" spans="1:6" ht="15.75" x14ac:dyDescent="0.25">
      <c r="F2" s="30" t="s">
        <v>56</v>
      </c>
    </row>
    <row r="3" spans="1:6" ht="15.75" x14ac:dyDescent="0.25">
      <c r="F3" s="30" t="s">
        <v>57</v>
      </c>
    </row>
    <row r="4" spans="1:6" ht="15.75" x14ac:dyDescent="0.25">
      <c r="F4" s="30" t="s">
        <v>58</v>
      </c>
    </row>
    <row r="5" spans="1:6" ht="15.75" x14ac:dyDescent="0.25">
      <c r="F5" s="30" t="s">
        <v>59</v>
      </c>
    </row>
    <row r="6" spans="1:6" ht="15.75" x14ac:dyDescent="0.25">
      <c r="A6" s="1"/>
    </row>
    <row r="7" spans="1:6" ht="15.75" x14ac:dyDescent="0.25">
      <c r="A7" s="1"/>
    </row>
    <row r="8" spans="1:6" ht="15.75" x14ac:dyDescent="0.25">
      <c r="A8" s="40" t="s">
        <v>60</v>
      </c>
      <c r="B8" s="40"/>
      <c r="C8" s="40"/>
      <c r="D8" s="40"/>
      <c r="E8" s="40"/>
      <c r="F8" s="40"/>
    </row>
    <row r="9" spans="1:6" ht="15.75" x14ac:dyDescent="0.25">
      <c r="A9" s="40" t="s">
        <v>61</v>
      </c>
      <c r="B9" s="40"/>
      <c r="C9" s="40"/>
      <c r="D9" s="40"/>
      <c r="E9" s="40"/>
      <c r="F9" s="40"/>
    </row>
    <row r="10" spans="1:6" ht="15.75" x14ac:dyDescent="0.25">
      <c r="A10" s="40" t="s">
        <v>227</v>
      </c>
      <c r="B10" s="40"/>
      <c r="C10" s="40"/>
      <c r="D10" s="40"/>
      <c r="E10" s="40"/>
      <c r="F10" s="40"/>
    </row>
    <row r="11" spans="1:6" ht="15.75" x14ac:dyDescent="0.25">
      <c r="A11" s="40" t="s">
        <v>181</v>
      </c>
      <c r="B11" s="40"/>
      <c r="C11" s="40"/>
      <c r="D11" s="40"/>
      <c r="E11" s="40"/>
      <c r="F11" s="40"/>
    </row>
    <row r="12" spans="1:6" ht="16.5" thickBot="1" x14ac:dyDescent="0.3">
      <c r="A12" s="1"/>
    </row>
    <row r="13" spans="1:6" ht="16.5" thickBot="1" x14ac:dyDescent="0.3">
      <c r="A13" s="55" t="s">
        <v>62</v>
      </c>
      <c r="B13" s="55" t="s">
        <v>63</v>
      </c>
      <c r="C13" s="60" t="s">
        <v>228</v>
      </c>
      <c r="D13" s="59"/>
      <c r="E13" s="61"/>
      <c r="F13" s="55" t="s">
        <v>64</v>
      </c>
    </row>
    <row r="14" spans="1:6" ht="79.5" thickBot="1" x14ac:dyDescent="0.3">
      <c r="A14" s="56"/>
      <c r="B14" s="56"/>
      <c r="C14" s="49" t="s">
        <v>65</v>
      </c>
      <c r="D14" s="49" t="s">
        <v>66</v>
      </c>
      <c r="E14" s="49" t="s">
        <v>67</v>
      </c>
      <c r="F14" s="56"/>
    </row>
    <row r="15" spans="1:6" ht="16.5" thickBot="1" x14ac:dyDescent="0.3">
      <c r="A15" s="48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</row>
    <row r="16" spans="1:6" ht="32.25" thickBot="1" x14ac:dyDescent="0.3">
      <c r="A16" s="48" t="s">
        <v>10</v>
      </c>
      <c r="B16" s="52" t="s">
        <v>68</v>
      </c>
      <c r="C16" s="49">
        <v>301800.12</v>
      </c>
      <c r="D16" s="49">
        <v>16</v>
      </c>
      <c r="E16" s="49">
        <v>384.06</v>
      </c>
      <c r="F16" s="67">
        <f>C16/D16</f>
        <v>18862.5075</v>
      </c>
    </row>
    <row r="17" spans="1:6" ht="32.25" thickBot="1" x14ac:dyDescent="0.3">
      <c r="A17" s="48" t="s">
        <v>12</v>
      </c>
      <c r="B17" s="64" t="s">
        <v>229</v>
      </c>
      <c r="C17" s="49" t="s">
        <v>142</v>
      </c>
      <c r="D17" s="49" t="s">
        <v>142</v>
      </c>
      <c r="E17" s="49" t="s">
        <v>142</v>
      </c>
      <c r="F17" s="49" t="s">
        <v>142</v>
      </c>
    </row>
    <row r="18" spans="1:6" ht="95.25" thickBot="1" x14ac:dyDescent="0.3">
      <c r="A18" s="63" t="s">
        <v>152</v>
      </c>
      <c r="B18" s="65" t="s">
        <v>230</v>
      </c>
      <c r="C18" s="49">
        <v>500749.71</v>
      </c>
      <c r="D18" s="49">
        <v>15</v>
      </c>
      <c r="E18" s="49">
        <v>195.06</v>
      </c>
      <c r="F18" s="67">
        <f>C18/D18</f>
        <v>33383.313999999998</v>
      </c>
    </row>
    <row r="19" spans="1:6" ht="95.25" thickBot="1" x14ac:dyDescent="0.3">
      <c r="A19" s="63" t="s">
        <v>232</v>
      </c>
      <c r="B19" s="66" t="s">
        <v>231</v>
      </c>
      <c r="C19" s="49">
        <v>33383.31</v>
      </c>
      <c r="D19" s="49">
        <v>1</v>
      </c>
      <c r="E19" s="49">
        <v>189</v>
      </c>
      <c r="F19" s="67">
        <f>C19/D19</f>
        <v>33383.31</v>
      </c>
    </row>
  </sheetData>
  <mergeCells count="8">
    <mergeCell ref="A13:A14"/>
    <mergeCell ref="B13:B14"/>
    <mergeCell ref="C13:E13"/>
    <mergeCell ref="F13:F14"/>
    <mergeCell ref="A8:F8"/>
    <mergeCell ref="A9:F9"/>
    <mergeCell ref="A10:F10"/>
    <mergeCell ref="A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E40"/>
  <sheetViews>
    <sheetView topLeftCell="A31" workbookViewId="0">
      <selection activeCell="A12" sqref="A12:E12"/>
    </sheetView>
  </sheetViews>
  <sheetFormatPr defaultRowHeight="15" x14ac:dyDescent="0.25"/>
  <cols>
    <col min="1" max="1" width="7.42578125" customWidth="1"/>
    <col min="2" max="2" width="22.85546875" customWidth="1"/>
    <col min="3" max="3" width="21.140625" customWidth="1"/>
    <col min="4" max="4" width="19.28515625" customWidth="1"/>
    <col min="5" max="5" width="18.42578125" customWidth="1"/>
  </cols>
  <sheetData>
    <row r="1" spans="1:5" x14ac:dyDescent="0.25">
      <c r="E1" s="9" t="s">
        <v>16</v>
      </c>
    </row>
    <row r="2" spans="1:5" x14ac:dyDescent="0.25">
      <c r="E2" s="9" t="s">
        <v>56</v>
      </c>
    </row>
    <row r="3" spans="1:5" x14ac:dyDescent="0.25">
      <c r="E3" s="9" t="s">
        <v>57</v>
      </c>
    </row>
    <row r="4" spans="1:5" x14ac:dyDescent="0.25">
      <c r="E4" s="9" t="s">
        <v>58</v>
      </c>
    </row>
    <row r="5" spans="1:5" x14ac:dyDescent="0.25">
      <c r="E5" s="9" t="s">
        <v>59</v>
      </c>
    </row>
    <row r="6" spans="1:5" x14ac:dyDescent="0.25">
      <c r="E6" s="10"/>
    </row>
    <row r="7" spans="1:5" x14ac:dyDescent="0.25">
      <c r="A7" s="10"/>
    </row>
    <row r="8" spans="1:5" x14ac:dyDescent="0.25">
      <c r="A8" s="35" t="s">
        <v>69</v>
      </c>
      <c r="B8" s="35"/>
      <c r="C8" s="35"/>
      <c r="D8" s="35"/>
      <c r="E8" s="35"/>
    </row>
    <row r="9" spans="1:5" x14ac:dyDescent="0.25">
      <c r="A9" s="35" t="s">
        <v>70</v>
      </c>
      <c r="B9" s="35"/>
      <c r="C9" s="35"/>
      <c r="D9" s="35"/>
      <c r="E9" s="35"/>
    </row>
    <row r="10" spans="1:5" x14ac:dyDescent="0.25">
      <c r="A10" s="35" t="s">
        <v>71</v>
      </c>
      <c r="B10" s="35"/>
      <c r="C10" s="35"/>
      <c r="D10" s="35"/>
      <c r="E10" s="35"/>
    </row>
    <row r="11" spans="1:5" x14ac:dyDescent="0.25">
      <c r="A11" s="35" t="s">
        <v>233</v>
      </c>
      <c r="B11" s="35"/>
      <c r="C11" s="35"/>
      <c r="D11" s="35"/>
      <c r="E11" s="35"/>
    </row>
    <row r="12" spans="1:5" x14ac:dyDescent="0.25">
      <c r="A12" s="35" t="s">
        <v>182</v>
      </c>
      <c r="B12" s="35"/>
      <c r="C12" s="35"/>
      <c r="D12" s="35"/>
      <c r="E12" s="35"/>
    </row>
    <row r="13" spans="1:5" x14ac:dyDescent="0.25">
      <c r="A13" s="10"/>
    </row>
    <row r="14" spans="1:5" x14ac:dyDescent="0.25">
      <c r="A14" s="10"/>
    </row>
    <row r="15" spans="1:5" ht="15.75" thickBot="1" x14ac:dyDescent="0.3">
      <c r="E15" s="9" t="s">
        <v>72</v>
      </c>
    </row>
    <row r="16" spans="1:5" ht="64.5" thickBot="1" x14ac:dyDescent="0.3">
      <c r="A16" s="15" t="s">
        <v>62</v>
      </c>
      <c r="B16" s="16" t="s">
        <v>73</v>
      </c>
      <c r="C16" s="16" t="s">
        <v>74</v>
      </c>
      <c r="D16" s="16" t="s">
        <v>75</v>
      </c>
      <c r="E16" s="16" t="s">
        <v>76</v>
      </c>
    </row>
    <row r="17" spans="1:5" ht="15.75" thickBot="1" x14ac:dyDescent="0.3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64.5" thickBot="1" x14ac:dyDescent="0.3">
      <c r="A18" s="12" t="s">
        <v>10</v>
      </c>
      <c r="B18" s="13" t="s">
        <v>77</v>
      </c>
      <c r="C18" s="26">
        <v>301.8</v>
      </c>
      <c r="D18" s="33">
        <f>D19+D20+D21+D22+D23+D32</f>
        <v>217.91971999999998</v>
      </c>
      <c r="E18" s="26">
        <v>143.03530000000001</v>
      </c>
    </row>
    <row r="19" spans="1:5" ht="26.25" thickBot="1" x14ac:dyDescent="0.3">
      <c r="A19" s="12" t="s">
        <v>78</v>
      </c>
      <c r="B19" s="13" t="s">
        <v>79</v>
      </c>
      <c r="C19" s="27">
        <v>16.416</v>
      </c>
      <c r="D19" s="34">
        <f>4.33466+16.34885</f>
        <v>20.683509999999998</v>
      </c>
      <c r="E19" s="27">
        <v>6.5995799999999996</v>
      </c>
    </row>
    <row r="20" spans="1:5" ht="26.25" thickBot="1" x14ac:dyDescent="0.3">
      <c r="A20" s="12" t="s">
        <v>80</v>
      </c>
      <c r="B20" s="13" t="s">
        <v>81</v>
      </c>
      <c r="C20" s="27">
        <v>0</v>
      </c>
      <c r="D20" s="34">
        <v>0</v>
      </c>
      <c r="E20" s="27">
        <v>0</v>
      </c>
    </row>
    <row r="21" spans="1:5" ht="15.75" thickBot="1" x14ac:dyDescent="0.3">
      <c r="A21" s="12" t="s">
        <v>82</v>
      </c>
      <c r="B21" s="13" t="s">
        <v>83</v>
      </c>
      <c r="C21" s="27">
        <v>197.38</v>
      </c>
      <c r="D21" s="34">
        <v>149.62611000000001</v>
      </c>
      <c r="E21" s="27">
        <v>101.4298</v>
      </c>
    </row>
    <row r="22" spans="1:5" ht="26.25" thickBot="1" x14ac:dyDescent="0.3">
      <c r="A22" s="12" t="s">
        <v>84</v>
      </c>
      <c r="B22" s="13" t="s">
        <v>85</v>
      </c>
      <c r="C22" s="27">
        <v>45.523000000000003</v>
      </c>
      <c r="D22" s="34">
        <v>45.313760000000002</v>
      </c>
      <c r="E22" s="27">
        <v>30.78191</v>
      </c>
    </row>
    <row r="23" spans="1:5" ht="26.25" thickBot="1" x14ac:dyDescent="0.3">
      <c r="A23" s="12" t="s">
        <v>86</v>
      </c>
      <c r="B23" s="13" t="s">
        <v>87</v>
      </c>
      <c r="C23" s="26">
        <v>45.481000000000002</v>
      </c>
      <c r="D23" s="33">
        <f>D24+D25+D26</f>
        <v>2.2963399999999998</v>
      </c>
      <c r="E23" s="26">
        <v>4.2240099999999998</v>
      </c>
    </row>
    <row r="24" spans="1:5" ht="39" thickBot="1" x14ac:dyDescent="0.3">
      <c r="A24" s="12" t="s">
        <v>88</v>
      </c>
      <c r="B24" s="13" t="s">
        <v>89</v>
      </c>
      <c r="C24" s="27">
        <v>0</v>
      </c>
      <c r="D24" s="34">
        <v>0</v>
      </c>
      <c r="E24" s="27">
        <v>0</v>
      </c>
    </row>
    <row r="25" spans="1:5" ht="64.5" thickBot="1" x14ac:dyDescent="0.3">
      <c r="A25" s="12" t="s">
        <v>90</v>
      </c>
      <c r="B25" s="13" t="s">
        <v>91</v>
      </c>
      <c r="C25" s="26">
        <v>1E-3</v>
      </c>
      <c r="D25" s="33">
        <v>9.7999999999999997E-4</v>
      </c>
      <c r="E25" s="26">
        <v>0</v>
      </c>
    </row>
    <row r="26" spans="1:5" ht="39" thickBot="1" x14ac:dyDescent="0.3">
      <c r="A26" s="12" t="s">
        <v>92</v>
      </c>
      <c r="B26" s="13" t="s">
        <v>93</v>
      </c>
      <c r="C26" s="26">
        <v>45.48</v>
      </c>
      <c r="D26" s="33">
        <f>D27+D28+D29+D30+D31</f>
        <v>2.2953599999999996</v>
      </c>
      <c r="E26" s="26">
        <v>4.2240099999999998</v>
      </c>
    </row>
    <row r="27" spans="1:5" ht="15.75" thickBot="1" x14ac:dyDescent="0.3">
      <c r="A27" s="12" t="s">
        <v>94</v>
      </c>
      <c r="B27" s="13" t="s">
        <v>95</v>
      </c>
      <c r="C27" s="27">
        <v>0.64200000000000002</v>
      </c>
      <c r="D27" s="34">
        <v>5.1189999999999999E-2</v>
      </c>
      <c r="E27" s="27">
        <v>0.12673000000000001</v>
      </c>
    </row>
    <row r="28" spans="1:5" ht="26.25" thickBot="1" x14ac:dyDescent="0.3">
      <c r="A28" s="12" t="s">
        <v>96</v>
      </c>
      <c r="B28" s="13" t="s">
        <v>97</v>
      </c>
      <c r="C28" s="27">
        <v>1.139</v>
      </c>
      <c r="D28" s="34">
        <v>9.622E-2</v>
      </c>
      <c r="E28" s="27">
        <v>0.50005999999999995</v>
      </c>
    </row>
    <row r="29" spans="1:5" ht="90" thickBot="1" x14ac:dyDescent="0.3">
      <c r="A29" s="12" t="s">
        <v>98</v>
      </c>
      <c r="B29" s="13" t="s">
        <v>99</v>
      </c>
      <c r="C29" s="27">
        <v>0.54500000000000004</v>
      </c>
      <c r="D29" s="34">
        <v>2.895E-2</v>
      </c>
      <c r="E29" s="27">
        <v>7.0900000000000005E-2</v>
      </c>
    </row>
    <row r="30" spans="1:5" ht="26.25" thickBot="1" x14ac:dyDescent="0.3">
      <c r="A30" s="12" t="s">
        <v>100</v>
      </c>
      <c r="B30" s="13" t="s">
        <v>101</v>
      </c>
      <c r="C30" s="27">
        <v>8.1300000000000008</v>
      </c>
      <c r="D30" s="34">
        <v>0.57913000000000003</v>
      </c>
      <c r="E30" s="27">
        <v>0.60597000000000001</v>
      </c>
    </row>
    <row r="31" spans="1:5" ht="51.75" thickBot="1" x14ac:dyDescent="0.3">
      <c r="A31" s="12" t="s">
        <v>102</v>
      </c>
      <c r="B31" s="13" t="s">
        <v>103</v>
      </c>
      <c r="C31" s="27">
        <v>35.024000000000001</v>
      </c>
      <c r="D31" s="34">
        <f>1.16104+0.07476+0.13283+0.04058+0.01378+0.03951+0.07737</f>
        <v>1.5398699999999999</v>
      </c>
      <c r="E31" s="27">
        <v>2.92035</v>
      </c>
    </row>
    <row r="32" spans="1:5" ht="26.25" thickBot="1" x14ac:dyDescent="0.3">
      <c r="A32" s="12" t="s">
        <v>104</v>
      </c>
      <c r="B32" s="13" t="s">
        <v>105</v>
      </c>
      <c r="C32" s="26">
        <v>0</v>
      </c>
      <c r="D32" s="33">
        <v>0</v>
      </c>
      <c r="E32" s="26">
        <v>0</v>
      </c>
    </row>
    <row r="33" spans="1:5" ht="26.25" thickBot="1" x14ac:dyDescent="0.3">
      <c r="A33" s="12" t="s">
        <v>106</v>
      </c>
      <c r="B33" s="13" t="s">
        <v>107</v>
      </c>
      <c r="C33" s="26">
        <v>0</v>
      </c>
      <c r="D33" s="33">
        <v>0</v>
      </c>
      <c r="E33" s="26">
        <v>0</v>
      </c>
    </row>
    <row r="34" spans="1:5" ht="26.25" thickBot="1" x14ac:dyDescent="0.3">
      <c r="A34" s="12" t="s">
        <v>108</v>
      </c>
      <c r="B34" s="13" t="s">
        <v>109</v>
      </c>
      <c r="C34" s="26">
        <v>0</v>
      </c>
      <c r="D34" s="33">
        <v>0</v>
      </c>
      <c r="E34" s="26">
        <v>0</v>
      </c>
    </row>
    <row r="35" spans="1:5" ht="26.25" thickBot="1" x14ac:dyDescent="0.3">
      <c r="A35" s="12" t="s">
        <v>110</v>
      </c>
      <c r="B35" s="13" t="s">
        <v>111</v>
      </c>
      <c r="C35" s="26">
        <v>0</v>
      </c>
      <c r="D35" s="33">
        <v>0</v>
      </c>
      <c r="E35" s="26">
        <v>0</v>
      </c>
    </row>
    <row r="36" spans="1:5" ht="51.75" thickBot="1" x14ac:dyDescent="0.3">
      <c r="A36" s="12" t="s">
        <v>112</v>
      </c>
      <c r="B36" s="13" t="s">
        <v>113</v>
      </c>
      <c r="C36" s="26">
        <v>0</v>
      </c>
      <c r="D36" s="33">
        <v>0</v>
      </c>
      <c r="E36" s="26">
        <v>0</v>
      </c>
    </row>
    <row r="37" spans="1:5" x14ac:dyDescent="0.25">
      <c r="A37" s="10"/>
    </row>
    <row r="40" spans="1:5" x14ac:dyDescent="0.25">
      <c r="A40" s="17"/>
    </row>
  </sheetData>
  <mergeCells count="5">
    <mergeCell ref="A8:E8"/>
    <mergeCell ref="A9:E9"/>
    <mergeCell ref="A10:E10"/>
    <mergeCell ref="A11:E11"/>
    <mergeCell ref="A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L37"/>
  <sheetViews>
    <sheetView topLeftCell="A13" workbookViewId="0">
      <selection activeCell="G19" sqref="G19"/>
    </sheetView>
  </sheetViews>
  <sheetFormatPr defaultRowHeight="15" x14ac:dyDescent="0.25"/>
  <cols>
    <col min="1" max="1" width="7.42578125" customWidth="1"/>
    <col min="2" max="2" width="22.85546875" customWidth="1"/>
    <col min="3" max="3" width="18.42578125" customWidth="1"/>
    <col min="4" max="4" width="19.28515625" customWidth="1"/>
    <col min="5" max="5" width="18.140625" customWidth="1"/>
    <col min="8" max="8" width="10.28515625" bestFit="1" customWidth="1"/>
  </cols>
  <sheetData>
    <row r="1" spans="1:5" x14ac:dyDescent="0.25">
      <c r="E1" s="9" t="s">
        <v>16</v>
      </c>
    </row>
    <row r="2" spans="1:5" x14ac:dyDescent="0.25">
      <c r="E2" s="9" t="s">
        <v>56</v>
      </c>
    </row>
    <row r="3" spans="1:5" x14ac:dyDescent="0.25">
      <c r="E3" s="9" t="s">
        <v>57</v>
      </c>
    </row>
    <row r="4" spans="1:5" x14ac:dyDescent="0.25">
      <c r="E4" s="9" t="s">
        <v>58</v>
      </c>
    </row>
    <row r="5" spans="1:5" x14ac:dyDescent="0.25">
      <c r="E5" s="9" t="s">
        <v>59</v>
      </c>
    </row>
    <row r="6" spans="1:5" x14ac:dyDescent="0.25">
      <c r="E6" s="10"/>
    </row>
    <row r="7" spans="1:5" x14ac:dyDescent="0.25">
      <c r="A7" s="10"/>
    </row>
    <row r="8" spans="1:5" x14ac:dyDescent="0.25">
      <c r="A8" s="35" t="s">
        <v>69</v>
      </c>
      <c r="B8" s="35"/>
      <c r="C8" s="35"/>
      <c r="D8" s="35"/>
      <c r="E8" s="35"/>
    </row>
    <row r="9" spans="1:5" x14ac:dyDescent="0.25">
      <c r="A9" s="35" t="s">
        <v>70</v>
      </c>
      <c r="B9" s="35"/>
      <c r="C9" s="35"/>
      <c r="D9" s="35"/>
      <c r="E9" s="35"/>
    </row>
    <row r="10" spans="1:5" x14ac:dyDescent="0.25">
      <c r="A10" s="35" t="s">
        <v>71</v>
      </c>
      <c r="B10" s="35"/>
      <c r="C10" s="35"/>
      <c r="D10" s="35"/>
      <c r="E10" s="35"/>
    </row>
    <row r="11" spans="1:5" x14ac:dyDescent="0.25">
      <c r="A11" s="35" t="s">
        <v>114</v>
      </c>
      <c r="B11" s="35"/>
      <c r="C11" s="35"/>
      <c r="D11" s="35"/>
      <c r="E11" s="35"/>
    </row>
    <row r="12" spans="1:5" x14ac:dyDescent="0.25">
      <c r="A12" s="35" t="s">
        <v>182</v>
      </c>
      <c r="B12" s="35"/>
      <c r="C12" s="35"/>
      <c r="D12" s="35"/>
      <c r="E12" s="35"/>
    </row>
    <row r="13" spans="1:5" x14ac:dyDescent="0.25">
      <c r="A13" s="10"/>
    </row>
    <row r="14" spans="1:5" x14ac:dyDescent="0.25">
      <c r="A14" s="10"/>
    </row>
    <row r="15" spans="1:5" ht="15.75" thickBot="1" x14ac:dyDescent="0.3">
      <c r="E15" s="9" t="s">
        <v>72</v>
      </c>
    </row>
    <row r="16" spans="1:5" ht="64.5" thickBot="1" x14ac:dyDescent="0.3">
      <c r="A16" s="15" t="s">
        <v>62</v>
      </c>
      <c r="B16" s="16" t="s">
        <v>73</v>
      </c>
      <c r="C16" s="16" t="s">
        <v>74</v>
      </c>
      <c r="D16" s="16" t="s">
        <v>75</v>
      </c>
      <c r="E16" s="16" t="s">
        <v>76</v>
      </c>
    </row>
    <row r="17" spans="1:12" ht="15.75" thickBot="1" x14ac:dyDescent="0.3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12" ht="64.5" thickBot="1" x14ac:dyDescent="0.3">
      <c r="A18" s="12" t="s">
        <v>10</v>
      </c>
      <c r="B18" s="13" t="s">
        <v>77</v>
      </c>
      <c r="C18" s="26">
        <v>534.13300000000004</v>
      </c>
      <c r="D18" s="26">
        <v>355.32297999999997</v>
      </c>
      <c r="E18" s="26">
        <v>224.77690999999999</v>
      </c>
      <c r="G18" s="18"/>
      <c r="H18" s="19"/>
    </row>
    <row r="19" spans="1:12" ht="26.25" thickBot="1" x14ac:dyDescent="0.3">
      <c r="A19" s="12" t="s">
        <v>78</v>
      </c>
      <c r="B19" s="13" t="s">
        <v>79</v>
      </c>
      <c r="C19" s="27">
        <v>29.053999999999998</v>
      </c>
      <c r="D19" s="27">
        <v>33.724940000000004</v>
      </c>
      <c r="E19" s="27">
        <v>10.371090000000001</v>
      </c>
      <c r="G19" s="20"/>
      <c r="H19" s="19"/>
      <c r="L19" s="21"/>
    </row>
    <row r="20" spans="1:12" ht="26.25" thickBot="1" x14ac:dyDescent="0.3">
      <c r="A20" s="12" t="s">
        <v>80</v>
      </c>
      <c r="B20" s="13" t="s">
        <v>81</v>
      </c>
      <c r="C20" s="26">
        <v>0</v>
      </c>
      <c r="D20" s="26">
        <v>0</v>
      </c>
      <c r="E20" s="26">
        <v>0</v>
      </c>
      <c r="L20" s="21"/>
    </row>
    <row r="21" spans="1:12" ht="15.75" thickBot="1" x14ac:dyDescent="0.3">
      <c r="A21" s="12" t="s">
        <v>82</v>
      </c>
      <c r="B21" s="13" t="s">
        <v>83</v>
      </c>
      <c r="C21" s="27">
        <v>349.32799999999997</v>
      </c>
      <c r="D21" s="27">
        <v>243.96874</v>
      </c>
      <c r="E21" s="27">
        <v>159.39476999999999</v>
      </c>
    </row>
    <row r="22" spans="1:12" ht="26.25" thickBot="1" x14ac:dyDescent="0.3">
      <c r="A22" s="12" t="s">
        <v>84</v>
      </c>
      <c r="B22" s="13" t="s">
        <v>85</v>
      </c>
      <c r="C22" s="27">
        <v>75.257999999999996</v>
      </c>
      <c r="D22" s="27">
        <v>73.885109999999997</v>
      </c>
      <c r="E22" s="27">
        <v>48.373109999999997</v>
      </c>
    </row>
    <row r="23" spans="1:12" ht="26.25" thickBot="1" x14ac:dyDescent="0.3">
      <c r="A23" s="12" t="s">
        <v>86</v>
      </c>
      <c r="B23" s="13" t="s">
        <v>87</v>
      </c>
      <c r="C23" s="26">
        <v>80.494</v>
      </c>
      <c r="D23" s="26">
        <v>3.7441900000000001</v>
      </c>
      <c r="E23" s="26">
        <v>6.6379400000000004</v>
      </c>
    </row>
    <row r="24" spans="1:12" ht="39" thickBot="1" x14ac:dyDescent="0.3">
      <c r="A24" s="12" t="s">
        <v>88</v>
      </c>
      <c r="B24" s="13" t="s">
        <v>89</v>
      </c>
      <c r="C24" s="26">
        <v>0</v>
      </c>
      <c r="D24" s="26">
        <v>0</v>
      </c>
      <c r="E24" s="26">
        <v>0</v>
      </c>
    </row>
    <row r="25" spans="1:12" ht="64.5" thickBot="1" x14ac:dyDescent="0.3">
      <c r="A25" s="12" t="s">
        <v>90</v>
      </c>
      <c r="B25" s="13" t="s">
        <v>91</v>
      </c>
      <c r="C25" s="26">
        <v>3.0000000000000001E-3</v>
      </c>
      <c r="D25" s="26">
        <v>1.6100000000000001E-3</v>
      </c>
      <c r="E25" s="26">
        <v>0</v>
      </c>
    </row>
    <row r="26" spans="1:12" ht="39" thickBot="1" x14ac:dyDescent="0.3">
      <c r="A26" s="12" t="s">
        <v>92</v>
      </c>
      <c r="B26" s="13" t="s">
        <v>93</v>
      </c>
      <c r="C26" s="26">
        <v>80.491</v>
      </c>
      <c r="D26" s="26">
        <v>3.7425800000000002</v>
      </c>
      <c r="E26" s="26">
        <v>6.6379400000000004</v>
      </c>
    </row>
    <row r="27" spans="1:12" ht="15.75" thickBot="1" x14ac:dyDescent="0.3">
      <c r="A27" s="12" t="s">
        <v>94</v>
      </c>
      <c r="B27" s="13" t="s">
        <v>95</v>
      </c>
      <c r="C27" s="27">
        <v>1.1359999999999999</v>
      </c>
      <c r="D27" s="27">
        <v>8.3460000000000006E-2</v>
      </c>
      <c r="E27" s="27">
        <v>0.19916</v>
      </c>
    </row>
    <row r="28" spans="1:12" ht="26.25" thickBot="1" x14ac:dyDescent="0.3">
      <c r="A28" s="12" t="s">
        <v>96</v>
      </c>
      <c r="B28" s="13" t="s">
        <v>97</v>
      </c>
      <c r="C28" s="27">
        <v>2.016</v>
      </c>
      <c r="D28" s="27">
        <v>0.15687999999999999</v>
      </c>
      <c r="E28" s="27">
        <v>0.78583999999999998</v>
      </c>
    </row>
    <row r="29" spans="1:12" ht="90" thickBot="1" x14ac:dyDescent="0.3">
      <c r="A29" s="12" t="s">
        <v>98</v>
      </c>
      <c r="B29" s="13" t="s">
        <v>99</v>
      </c>
      <c r="C29" s="27">
        <v>0.96499999999999997</v>
      </c>
      <c r="D29" s="27">
        <v>4.7199999999999999E-2</v>
      </c>
      <c r="E29" s="27">
        <v>0.11142000000000001</v>
      </c>
    </row>
    <row r="30" spans="1:12" ht="26.25" thickBot="1" x14ac:dyDescent="0.3">
      <c r="A30" s="12" t="s">
        <v>100</v>
      </c>
      <c r="B30" s="13" t="s">
        <v>101</v>
      </c>
      <c r="C30" s="27">
        <v>14.388</v>
      </c>
      <c r="D30" s="27">
        <v>0.94428999999999996</v>
      </c>
      <c r="E30" s="27">
        <v>0.95226999999999995</v>
      </c>
    </row>
    <row r="31" spans="1:12" ht="51.75" thickBot="1" x14ac:dyDescent="0.3">
      <c r="A31" s="12" t="s">
        <v>102</v>
      </c>
      <c r="B31" s="13" t="s">
        <v>103</v>
      </c>
      <c r="C31" s="27">
        <v>61.985999999999997</v>
      </c>
      <c r="D31" s="27">
        <v>2.5107500000000003</v>
      </c>
      <c r="E31" s="27">
        <v>4.5892500000000007</v>
      </c>
    </row>
    <row r="32" spans="1:12" ht="26.25" thickBot="1" x14ac:dyDescent="0.3">
      <c r="A32" s="12" t="s">
        <v>104</v>
      </c>
      <c r="B32" s="13" t="s">
        <v>105</v>
      </c>
      <c r="C32" s="26">
        <v>0</v>
      </c>
      <c r="D32" s="26">
        <v>0</v>
      </c>
      <c r="E32" s="26">
        <v>0</v>
      </c>
    </row>
    <row r="33" spans="1:5" ht="26.25" thickBot="1" x14ac:dyDescent="0.3">
      <c r="A33" s="12" t="s">
        <v>106</v>
      </c>
      <c r="B33" s="13" t="s">
        <v>107</v>
      </c>
      <c r="C33" s="26">
        <v>0</v>
      </c>
      <c r="D33" s="26">
        <v>0</v>
      </c>
      <c r="E33" s="26">
        <v>0</v>
      </c>
    </row>
    <row r="34" spans="1:5" ht="26.25" thickBot="1" x14ac:dyDescent="0.3">
      <c r="A34" s="12" t="s">
        <v>108</v>
      </c>
      <c r="B34" s="13" t="s">
        <v>109</v>
      </c>
      <c r="C34" s="26">
        <v>0</v>
      </c>
      <c r="D34" s="26">
        <v>0</v>
      </c>
      <c r="E34" s="26">
        <v>0</v>
      </c>
    </row>
    <row r="35" spans="1:5" ht="26.25" thickBot="1" x14ac:dyDescent="0.3">
      <c r="A35" s="12" t="s">
        <v>110</v>
      </c>
      <c r="B35" s="13" t="s">
        <v>111</v>
      </c>
      <c r="C35" s="26">
        <v>0</v>
      </c>
      <c r="D35" s="26">
        <v>0</v>
      </c>
      <c r="E35" s="26">
        <v>0</v>
      </c>
    </row>
    <row r="36" spans="1:5" ht="51.75" thickBot="1" x14ac:dyDescent="0.3">
      <c r="A36" s="12" t="s">
        <v>112</v>
      </c>
      <c r="B36" s="13" t="s">
        <v>113</v>
      </c>
      <c r="C36" s="26">
        <v>0</v>
      </c>
      <c r="D36" s="26">
        <v>0</v>
      </c>
      <c r="E36" s="26">
        <v>0</v>
      </c>
    </row>
    <row r="37" spans="1:5" x14ac:dyDescent="0.25">
      <c r="A37" s="10"/>
    </row>
  </sheetData>
  <mergeCells count="5">
    <mergeCell ref="A8:E8"/>
    <mergeCell ref="A9:E9"/>
    <mergeCell ref="A10:E10"/>
    <mergeCell ref="A11:E11"/>
    <mergeCell ref="A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H26"/>
  <sheetViews>
    <sheetView workbookViewId="0">
      <selection activeCell="I23" sqref="I23"/>
    </sheetView>
  </sheetViews>
  <sheetFormatPr defaultRowHeight="15" x14ac:dyDescent="0.25"/>
  <cols>
    <col min="1" max="1" width="5.28515625" customWidth="1"/>
    <col min="2" max="2" width="24" customWidth="1"/>
    <col min="3" max="5" width="18.5703125" customWidth="1"/>
    <col min="8" max="8" width="11.28515625" customWidth="1"/>
    <col min="9" max="9" width="13.42578125" customWidth="1"/>
  </cols>
  <sheetData>
    <row r="1" spans="1:5" x14ac:dyDescent="0.25">
      <c r="E1" s="9" t="s">
        <v>28</v>
      </c>
    </row>
    <row r="2" spans="1:5" x14ac:dyDescent="0.25">
      <c r="E2" s="9" t="s">
        <v>56</v>
      </c>
    </row>
    <row r="3" spans="1:5" x14ac:dyDescent="0.25">
      <c r="E3" s="9" t="s">
        <v>57</v>
      </c>
    </row>
    <row r="4" spans="1:5" x14ac:dyDescent="0.25">
      <c r="E4" s="9" t="s">
        <v>58</v>
      </c>
    </row>
    <row r="5" spans="1:5" x14ac:dyDescent="0.25">
      <c r="E5" s="9" t="s">
        <v>59</v>
      </c>
    </row>
    <row r="6" spans="1:5" x14ac:dyDescent="0.25">
      <c r="E6" s="10"/>
    </row>
    <row r="7" spans="1:5" x14ac:dyDescent="0.25">
      <c r="A7" s="10"/>
    </row>
    <row r="8" spans="1:5" x14ac:dyDescent="0.25">
      <c r="A8" s="35" t="s">
        <v>115</v>
      </c>
      <c r="B8" s="35"/>
      <c r="C8" s="35"/>
      <c r="D8" s="35"/>
      <c r="E8" s="35"/>
    </row>
    <row r="9" spans="1:5" x14ac:dyDescent="0.25">
      <c r="A9" s="35" t="s">
        <v>116</v>
      </c>
      <c r="B9" s="35"/>
      <c r="C9" s="35"/>
      <c r="D9" s="35"/>
      <c r="E9" s="35"/>
    </row>
    <row r="10" spans="1:5" x14ac:dyDescent="0.25">
      <c r="A10" s="35" t="s">
        <v>117</v>
      </c>
      <c r="B10" s="35"/>
      <c r="C10" s="35"/>
      <c r="D10" s="35"/>
      <c r="E10" s="35"/>
    </row>
    <row r="11" spans="1:5" x14ac:dyDescent="0.25">
      <c r="A11" s="35" t="s">
        <v>118</v>
      </c>
      <c r="B11" s="35"/>
      <c r="C11" s="35"/>
      <c r="D11" s="35"/>
      <c r="E11" s="35"/>
    </row>
    <row r="12" spans="1:5" x14ac:dyDescent="0.25">
      <c r="A12" s="35" t="s">
        <v>119</v>
      </c>
      <c r="B12" s="35"/>
      <c r="C12" s="35"/>
      <c r="D12" s="35"/>
      <c r="E12" s="35"/>
    </row>
    <row r="13" spans="1:5" x14ac:dyDescent="0.25">
      <c r="A13" s="10"/>
    </row>
    <row r="14" spans="1:5" ht="15.75" thickBot="1" x14ac:dyDescent="0.3">
      <c r="E14" s="9" t="s">
        <v>120</v>
      </c>
    </row>
    <row r="15" spans="1:5" ht="64.5" thickBot="1" x14ac:dyDescent="0.3">
      <c r="A15" s="15" t="s">
        <v>62</v>
      </c>
      <c r="B15" s="16" t="s">
        <v>73</v>
      </c>
      <c r="C15" s="16" t="s">
        <v>74</v>
      </c>
      <c r="D15" s="16" t="s">
        <v>75</v>
      </c>
      <c r="E15" s="16" t="s">
        <v>121</v>
      </c>
    </row>
    <row r="16" spans="1:5" ht="15.75" thickBot="1" x14ac:dyDescent="0.3">
      <c r="A16" s="12">
        <v>1</v>
      </c>
      <c r="B16" s="11">
        <v>2</v>
      </c>
      <c r="C16" s="11">
        <v>3</v>
      </c>
      <c r="D16" s="11">
        <v>4</v>
      </c>
      <c r="E16" s="11">
        <v>5</v>
      </c>
    </row>
    <row r="17" spans="1:8" ht="15.75" thickBot="1" x14ac:dyDescent="0.3">
      <c r="A17" s="36" t="s">
        <v>122</v>
      </c>
      <c r="B17" s="37"/>
      <c r="C17" s="37"/>
      <c r="D17" s="37"/>
      <c r="E17" s="38"/>
    </row>
    <row r="18" spans="1:8" ht="15.75" thickBot="1" x14ac:dyDescent="0.3">
      <c r="A18" s="12" t="s">
        <v>10</v>
      </c>
      <c r="B18" s="13" t="s">
        <v>123</v>
      </c>
      <c r="C18" s="28">
        <v>18862.509999999998</v>
      </c>
      <c r="D18" s="28">
        <v>9079.9883333333328</v>
      </c>
      <c r="E18" s="14">
        <v>5959.8041666666677</v>
      </c>
    </row>
    <row r="19" spans="1:8" ht="15.75" hidden="1" thickBot="1" x14ac:dyDescent="0.3">
      <c r="A19" s="12" t="s">
        <v>12</v>
      </c>
      <c r="B19" s="13" t="s">
        <v>124</v>
      </c>
      <c r="C19" s="13"/>
      <c r="D19" s="13"/>
      <c r="E19" s="13"/>
    </row>
    <row r="20" spans="1:8" ht="15.75" hidden="1" thickBot="1" x14ac:dyDescent="0.3">
      <c r="A20" s="12" t="s">
        <v>125</v>
      </c>
      <c r="B20" s="13" t="s">
        <v>125</v>
      </c>
      <c r="C20" s="13"/>
      <c r="D20" s="13"/>
      <c r="E20" s="13"/>
    </row>
    <row r="21" spans="1:8" ht="15.75" hidden="1" thickBot="1" x14ac:dyDescent="0.3">
      <c r="A21" s="12" t="s">
        <v>126</v>
      </c>
      <c r="B21" s="13" t="s">
        <v>127</v>
      </c>
      <c r="C21" s="13"/>
      <c r="D21" s="13"/>
      <c r="E21" s="13"/>
    </row>
    <row r="22" spans="1:8" ht="15.75" thickBot="1" x14ac:dyDescent="0.3">
      <c r="A22" s="36" t="s">
        <v>128</v>
      </c>
      <c r="B22" s="37"/>
      <c r="C22" s="37"/>
      <c r="D22" s="37"/>
      <c r="E22" s="38"/>
    </row>
    <row r="23" spans="1:8" ht="45.75" customHeight="1" thickBot="1" x14ac:dyDescent="0.3">
      <c r="A23" s="68" t="s">
        <v>234</v>
      </c>
      <c r="B23" s="69"/>
      <c r="C23" s="69"/>
      <c r="D23" s="69"/>
      <c r="E23" s="70"/>
      <c r="H23" s="22"/>
    </row>
    <row r="24" spans="1:8" ht="15.75" thickBot="1" x14ac:dyDescent="0.3">
      <c r="A24" s="71" t="s">
        <v>10</v>
      </c>
      <c r="B24" s="13" t="s">
        <v>123</v>
      </c>
      <c r="C24" s="73">
        <v>33383.31</v>
      </c>
      <c r="D24" s="14">
        <v>14805.124166666666</v>
      </c>
      <c r="E24" s="72">
        <v>9365.7000000000007</v>
      </c>
    </row>
    <row r="25" spans="1:8" ht="48" customHeight="1" thickBot="1" x14ac:dyDescent="0.3">
      <c r="A25" s="36" t="s">
        <v>235</v>
      </c>
      <c r="B25" s="37"/>
      <c r="C25" s="37"/>
      <c r="D25" s="37"/>
      <c r="E25" s="38"/>
    </row>
    <row r="26" spans="1:8" ht="15.75" thickBot="1" x14ac:dyDescent="0.3">
      <c r="A26" s="74" t="s">
        <v>10</v>
      </c>
      <c r="B26" s="11" t="s">
        <v>123</v>
      </c>
      <c r="C26" s="73">
        <v>33383.31</v>
      </c>
      <c r="D26" s="14">
        <v>14805.124166666666</v>
      </c>
      <c r="E26" s="72">
        <v>9365.7000000000007</v>
      </c>
    </row>
  </sheetData>
  <mergeCells count="9">
    <mergeCell ref="A23:E23"/>
    <mergeCell ref="A25:E25"/>
    <mergeCell ref="A22:E22"/>
    <mergeCell ref="A8:E8"/>
    <mergeCell ref="A9:E9"/>
    <mergeCell ref="A10:E10"/>
    <mergeCell ref="A11:E11"/>
    <mergeCell ref="A12:E12"/>
    <mergeCell ref="A17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F41"/>
  <sheetViews>
    <sheetView topLeftCell="A25" workbookViewId="0">
      <selection activeCell="K41" sqref="K41"/>
    </sheetView>
  </sheetViews>
  <sheetFormatPr defaultRowHeight="15" x14ac:dyDescent="0.25"/>
  <cols>
    <col min="1" max="1" width="10.85546875" customWidth="1"/>
    <col min="2" max="2" width="37.140625" customWidth="1"/>
    <col min="3" max="3" width="11.28515625" customWidth="1"/>
    <col min="4" max="4" width="10.5703125" customWidth="1"/>
    <col min="5" max="5" width="19" customWidth="1"/>
    <col min="6" max="6" width="19.5703125" customWidth="1"/>
  </cols>
  <sheetData>
    <row r="1" spans="1:6" ht="15.75" x14ac:dyDescent="0.25">
      <c r="F1" s="30" t="s">
        <v>52</v>
      </c>
    </row>
    <row r="2" spans="1:6" ht="15.75" x14ac:dyDescent="0.25">
      <c r="F2" s="30" t="s">
        <v>56</v>
      </c>
    </row>
    <row r="3" spans="1:6" ht="15.75" x14ac:dyDescent="0.25">
      <c r="F3" s="30" t="s">
        <v>57</v>
      </c>
    </row>
    <row r="4" spans="1:6" ht="15.75" x14ac:dyDescent="0.25">
      <c r="F4" s="30" t="s">
        <v>58</v>
      </c>
    </row>
    <row r="5" spans="1:6" ht="15.75" x14ac:dyDescent="0.25">
      <c r="F5" s="30" t="s">
        <v>59</v>
      </c>
    </row>
    <row r="6" spans="1:6" ht="15.75" x14ac:dyDescent="0.25">
      <c r="A6" s="1"/>
    </row>
    <row r="7" spans="1:6" ht="15.75" x14ac:dyDescent="0.25">
      <c r="A7" s="40" t="s">
        <v>171</v>
      </c>
      <c r="B7" s="40"/>
      <c r="C7" s="40"/>
      <c r="D7" s="40"/>
      <c r="E7" s="40"/>
      <c r="F7" s="40"/>
    </row>
    <row r="8" spans="1:6" ht="15.75" x14ac:dyDescent="0.25">
      <c r="A8" s="40" t="s">
        <v>172</v>
      </c>
      <c r="B8" s="40"/>
      <c r="C8" s="40"/>
      <c r="D8" s="40"/>
      <c r="E8" s="40"/>
      <c r="F8" s="40"/>
    </row>
    <row r="9" spans="1:6" ht="15.75" x14ac:dyDescent="0.25">
      <c r="A9" s="40" t="s">
        <v>173</v>
      </c>
      <c r="B9" s="40"/>
      <c r="C9" s="40"/>
      <c r="D9" s="40"/>
      <c r="E9" s="40"/>
      <c r="F9" s="40"/>
    </row>
    <row r="10" spans="1:6" ht="15.75" x14ac:dyDescent="0.25">
      <c r="A10" s="40" t="s">
        <v>236</v>
      </c>
      <c r="B10" s="40"/>
      <c r="C10" s="40"/>
      <c r="D10" s="40"/>
      <c r="E10" s="40"/>
      <c r="F10" s="40"/>
    </row>
    <row r="11" spans="1:6" ht="15.75" x14ac:dyDescent="0.25">
      <c r="A11" s="40"/>
      <c r="B11" s="40"/>
      <c r="C11" s="40"/>
      <c r="D11" s="40"/>
      <c r="E11" s="40"/>
      <c r="F11" s="40"/>
    </row>
    <row r="12" spans="1:6" ht="15.75" x14ac:dyDescent="0.25">
      <c r="A12" s="40" t="s">
        <v>174</v>
      </c>
      <c r="B12" s="40"/>
      <c r="C12" s="40"/>
      <c r="D12" s="40"/>
      <c r="E12" s="40"/>
      <c r="F12" s="40"/>
    </row>
    <row r="13" spans="1:6" ht="15.75" x14ac:dyDescent="0.25">
      <c r="A13" s="40" t="s">
        <v>175</v>
      </c>
      <c r="B13" s="40"/>
      <c r="C13" s="40"/>
      <c r="D13" s="40"/>
      <c r="E13" s="40"/>
      <c r="F13" s="40"/>
    </row>
    <row r="14" spans="1:6" ht="15.75" x14ac:dyDescent="0.25">
      <c r="A14" s="40" t="s">
        <v>176</v>
      </c>
      <c r="B14" s="40"/>
      <c r="C14" s="40"/>
      <c r="D14" s="40"/>
      <c r="E14" s="40"/>
      <c r="F14" s="40"/>
    </row>
    <row r="15" spans="1:6" ht="15.75" x14ac:dyDescent="0.25">
      <c r="A15" s="40" t="s">
        <v>177</v>
      </c>
      <c r="B15" s="40"/>
      <c r="C15" s="40"/>
      <c r="D15" s="40"/>
      <c r="E15" s="40"/>
      <c r="F15" s="40"/>
    </row>
    <row r="16" spans="1:6" ht="16.5" thickBot="1" x14ac:dyDescent="0.3">
      <c r="A16" s="1"/>
    </row>
    <row r="17" spans="1:6" ht="63.75" thickBot="1" x14ac:dyDescent="0.3">
      <c r="A17" s="46" t="s">
        <v>62</v>
      </c>
      <c r="B17" s="47" t="s">
        <v>137</v>
      </c>
      <c r="C17" s="47" t="s">
        <v>138</v>
      </c>
      <c r="D17" s="47" t="s">
        <v>139</v>
      </c>
      <c r="E17" s="47" t="s">
        <v>140</v>
      </c>
      <c r="F17" s="47" t="s">
        <v>178</v>
      </c>
    </row>
    <row r="18" spans="1:6" ht="16.5" thickBot="1" x14ac:dyDescent="0.3">
      <c r="A18" s="48">
        <v>1</v>
      </c>
      <c r="B18" s="49">
        <v>2</v>
      </c>
      <c r="C18" s="49">
        <v>3</v>
      </c>
      <c r="D18" s="49">
        <v>4</v>
      </c>
      <c r="E18" s="49">
        <v>5</v>
      </c>
      <c r="F18" s="49">
        <v>6</v>
      </c>
    </row>
    <row r="19" spans="1:6" ht="16.5" thickBot="1" x14ac:dyDescent="0.3">
      <c r="A19" s="51" t="s">
        <v>10</v>
      </c>
      <c r="B19" s="50" t="s">
        <v>141</v>
      </c>
      <c r="C19" s="49" t="s">
        <v>142</v>
      </c>
      <c r="D19" s="49" t="s">
        <v>142</v>
      </c>
      <c r="E19" s="49" t="s">
        <v>142</v>
      </c>
      <c r="F19" s="49" t="s">
        <v>142</v>
      </c>
    </row>
    <row r="20" spans="1:6" ht="48" thickBot="1" x14ac:dyDescent="0.3">
      <c r="A20" s="51" t="s">
        <v>143</v>
      </c>
      <c r="B20" s="50" t="s">
        <v>144</v>
      </c>
      <c r="C20" s="49" t="s">
        <v>142</v>
      </c>
      <c r="D20" s="49" t="s">
        <v>142</v>
      </c>
      <c r="E20" s="49" t="s">
        <v>142</v>
      </c>
      <c r="F20" s="49" t="s">
        <v>142</v>
      </c>
    </row>
    <row r="21" spans="1:6" ht="48" thickBot="1" x14ac:dyDescent="0.3">
      <c r="A21" s="51" t="s">
        <v>145</v>
      </c>
      <c r="B21" s="50" t="s">
        <v>146</v>
      </c>
      <c r="C21" s="49" t="s">
        <v>142</v>
      </c>
      <c r="D21" s="49" t="s">
        <v>142</v>
      </c>
      <c r="E21" s="49" t="s">
        <v>142</v>
      </c>
      <c r="F21" s="49" t="s">
        <v>142</v>
      </c>
    </row>
    <row r="22" spans="1:6" ht="48" thickBot="1" x14ac:dyDescent="0.3">
      <c r="A22" s="51" t="s">
        <v>147</v>
      </c>
      <c r="B22" s="50" t="s">
        <v>148</v>
      </c>
      <c r="C22" s="49" t="s">
        <v>142</v>
      </c>
      <c r="D22" s="49" t="s">
        <v>142</v>
      </c>
      <c r="E22" s="49" t="s">
        <v>142</v>
      </c>
      <c r="F22" s="49" t="s">
        <v>142</v>
      </c>
    </row>
    <row r="23" spans="1:6" ht="158.25" thickBot="1" x14ac:dyDescent="0.3">
      <c r="A23" s="51" t="s">
        <v>149</v>
      </c>
      <c r="B23" s="50" t="s">
        <v>190</v>
      </c>
      <c r="C23" s="49" t="s">
        <v>142</v>
      </c>
      <c r="D23" s="49" t="s">
        <v>142</v>
      </c>
      <c r="E23" s="49" t="s">
        <v>142</v>
      </c>
      <c r="F23" s="49" t="s">
        <v>142</v>
      </c>
    </row>
    <row r="24" spans="1:6" ht="32.25" thickBot="1" x14ac:dyDescent="0.3">
      <c r="A24" s="51" t="s">
        <v>191</v>
      </c>
      <c r="B24" s="50" t="s">
        <v>192</v>
      </c>
      <c r="C24" s="49" t="s">
        <v>142</v>
      </c>
      <c r="D24" s="49" t="s">
        <v>142</v>
      </c>
      <c r="E24" s="49" t="s">
        <v>142</v>
      </c>
      <c r="F24" s="49" t="s">
        <v>142</v>
      </c>
    </row>
    <row r="25" spans="1:6" ht="48" thickBot="1" x14ac:dyDescent="0.3">
      <c r="A25" s="51" t="s">
        <v>193</v>
      </c>
      <c r="B25" s="50" t="s">
        <v>194</v>
      </c>
      <c r="C25" s="49">
        <v>0</v>
      </c>
      <c r="D25" s="49">
        <v>0</v>
      </c>
      <c r="E25" s="49">
        <v>0</v>
      </c>
      <c r="F25" s="49">
        <v>0</v>
      </c>
    </row>
    <row r="26" spans="1:6" ht="16.5" thickBot="1" x14ac:dyDescent="0.3">
      <c r="A26" s="51" t="s">
        <v>125</v>
      </c>
      <c r="B26" s="50" t="s">
        <v>150</v>
      </c>
      <c r="C26" s="49">
        <v>0</v>
      </c>
      <c r="D26" s="49">
        <v>0</v>
      </c>
      <c r="E26" s="49">
        <v>0</v>
      </c>
      <c r="F26" s="49">
        <v>0</v>
      </c>
    </row>
    <row r="27" spans="1:6" ht="16.5" thickBot="1" x14ac:dyDescent="0.3">
      <c r="A27" s="51" t="s">
        <v>12</v>
      </c>
      <c r="B27" s="50" t="s">
        <v>151</v>
      </c>
      <c r="C27" s="49" t="s">
        <v>142</v>
      </c>
      <c r="D27" s="49" t="s">
        <v>142</v>
      </c>
      <c r="E27" s="49" t="s">
        <v>142</v>
      </c>
      <c r="F27" s="49" t="s">
        <v>142</v>
      </c>
    </row>
    <row r="28" spans="1:6" ht="95.25" thickBot="1" x14ac:dyDescent="0.3">
      <c r="A28" s="51" t="s">
        <v>195</v>
      </c>
      <c r="B28" s="50" t="s">
        <v>237</v>
      </c>
      <c r="C28" s="49" t="s">
        <v>142</v>
      </c>
      <c r="D28" s="49" t="s">
        <v>142</v>
      </c>
      <c r="E28" s="49" t="s">
        <v>142</v>
      </c>
      <c r="F28" s="49" t="s">
        <v>142</v>
      </c>
    </row>
    <row r="29" spans="1:6" ht="32.25" thickBot="1" x14ac:dyDescent="0.3">
      <c r="A29" s="51" t="s">
        <v>196</v>
      </c>
      <c r="B29" s="50" t="s">
        <v>154</v>
      </c>
      <c r="C29" s="49" t="s">
        <v>142</v>
      </c>
      <c r="D29" s="49" t="s">
        <v>142</v>
      </c>
      <c r="E29" s="49" t="s">
        <v>142</v>
      </c>
      <c r="F29" s="49" t="s">
        <v>142</v>
      </c>
    </row>
    <row r="30" spans="1:6" ht="48" thickBot="1" x14ac:dyDescent="0.3">
      <c r="A30" s="51" t="s">
        <v>197</v>
      </c>
      <c r="B30" s="50" t="s">
        <v>155</v>
      </c>
      <c r="C30" s="49" t="s">
        <v>142</v>
      </c>
      <c r="D30" s="49" t="s">
        <v>142</v>
      </c>
      <c r="E30" s="49" t="s">
        <v>142</v>
      </c>
      <c r="F30" s="49" t="s">
        <v>142</v>
      </c>
    </row>
    <row r="31" spans="1:6" ht="158.25" thickBot="1" x14ac:dyDescent="0.3">
      <c r="A31" s="51" t="s">
        <v>198</v>
      </c>
      <c r="B31" s="50" t="s">
        <v>238</v>
      </c>
      <c r="C31" s="49">
        <f>C32</f>
        <v>2020</v>
      </c>
      <c r="D31" s="49">
        <f t="shared" ref="D31:F31" si="0">D32</f>
        <v>10</v>
      </c>
      <c r="E31" s="49">
        <f t="shared" si="0"/>
        <v>218</v>
      </c>
      <c r="F31" s="49">
        <f t="shared" si="0"/>
        <v>189</v>
      </c>
    </row>
    <row r="32" spans="1:6" ht="48" thickBot="1" x14ac:dyDescent="0.3">
      <c r="A32" s="51" t="s">
        <v>156</v>
      </c>
      <c r="B32" s="50" t="s">
        <v>179</v>
      </c>
      <c r="C32" s="49">
        <v>2020</v>
      </c>
      <c r="D32" s="49">
        <v>10</v>
      </c>
      <c r="E32" s="49">
        <v>218</v>
      </c>
      <c r="F32" s="49">
        <v>189</v>
      </c>
    </row>
    <row r="33" spans="1:6" ht="32.25" thickBot="1" x14ac:dyDescent="0.3">
      <c r="A33" s="51" t="s">
        <v>14</v>
      </c>
      <c r="B33" s="50" t="s">
        <v>157</v>
      </c>
      <c r="C33" s="49" t="s">
        <v>142</v>
      </c>
      <c r="D33" s="49" t="s">
        <v>142</v>
      </c>
      <c r="E33" s="49" t="s">
        <v>142</v>
      </c>
      <c r="F33" s="49" t="s">
        <v>142</v>
      </c>
    </row>
    <row r="34" spans="1:6" ht="237" thickBot="1" x14ac:dyDescent="0.3">
      <c r="A34" s="51" t="s">
        <v>202</v>
      </c>
      <c r="B34" s="50" t="s">
        <v>239</v>
      </c>
      <c r="C34" s="49" t="s">
        <v>142</v>
      </c>
      <c r="D34" s="49" t="s">
        <v>142</v>
      </c>
      <c r="E34" s="49" t="s">
        <v>142</v>
      </c>
      <c r="F34" s="49" t="s">
        <v>142</v>
      </c>
    </row>
    <row r="35" spans="1:6" ht="95.25" thickBot="1" x14ac:dyDescent="0.3">
      <c r="A35" s="51" t="s">
        <v>204</v>
      </c>
      <c r="B35" s="50" t="s">
        <v>240</v>
      </c>
      <c r="C35" s="49" t="s">
        <v>142</v>
      </c>
      <c r="D35" s="49" t="s">
        <v>142</v>
      </c>
      <c r="E35" s="49" t="s">
        <v>142</v>
      </c>
      <c r="F35" s="49" t="s">
        <v>142</v>
      </c>
    </row>
    <row r="36" spans="1:6" ht="95.25" thickBot="1" x14ac:dyDescent="0.3">
      <c r="A36" s="51" t="s">
        <v>241</v>
      </c>
      <c r="B36" s="50" t="s">
        <v>242</v>
      </c>
      <c r="C36" s="49">
        <f>C37</f>
        <v>2020</v>
      </c>
      <c r="D36" s="49">
        <f t="shared" ref="D36:F36" si="1">D37</f>
        <v>10</v>
      </c>
      <c r="E36" s="49" t="str">
        <f t="shared" si="1"/>
        <v>-</v>
      </c>
      <c r="F36" s="49">
        <f t="shared" si="1"/>
        <v>189</v>
      </c>
    </row>
    <row r="37" spans="1:6" ht="32.25" thickBot="1" x14ac:dyDescent="0.3">
      <c r="A37" s="51" t="s">
        <v>225</v>
      </c>
      <c r="B37" s="50" t="s">
        <v>180</v>
      </c>
      <c r="C37" s="49">
        <v>2020</v>
      </c>
      <c r="D37" s="49">
        <v>10</v>
      </c>
      <c r="E37" s="49" t="s">
        <v>142</v>
      </c>
      <c r="F37" s="49">
        <v>189</v>
      </c>
    </row>
    <row r="38" spans="1:6" ht="48" thickBot="1" x14ac:dyDescent="0.3">
      <c r="A38" s="51" t="s">
        <v>43</v>
      </c>
      <c r="B38" s="50" t="s">
        <v>216</v>
      </c>
      <c r="C38" s="49" t="s">
        <v>142</v>
      </c>
      <c r="D38" s="49" t="s">
        <v>142</v>
      </c>
      <c r="E38" s="49" t="s">
        <v>142</v>
      </c>
      <c r="F38" s="49" t="s">
        <v>142</v>
      </c>
    </row>
    <row r="39" spans="1:6" ht="32.25" thickBot="1" x14ac:dyDescent="0.3">
      <c r="A39" s="51" t="s">
        <v>160</v>
      </c>
      <c r="B39" s="50" t="s">
        <v>243</v>
      </c>
      <c r="C39" s="49" t="s">
        <v>142</v>
      </c>
      <c r="D39" s="49" t="s">
        <v>142</v>
      </c>
      <c r="E39" s="49" t="s">
        <v>142</v>
      </c>
      <c r="F39" s="49" t="s">
        <v>142</v>
      </c>
    </row>
    <row r="40" spans="1:6" ht="48" thickBot="1" x14ac:dyDescent="0.3">
      <c r="A40" s="51" t="s">
        <v>161</v>
      </c>
      <c r="B40" s="50" t="s">
        <v>244</v>
      </c>
      <c r="C40" s="49">
        <f>C41</f>
        <v>2020</v>
      </c>
      <c r="D40" s="49">
        <f t="shared" ref="D40:F40" si="2">D41</f>
        <v>10</v>
      </c>
      <c r="E40" s="49" t="str">
        <f t="shared" si="2"/>
        <v>-</v>
      </c>
      <c r="F40" s="49">
        <f t="shared" si="2"/>
        <v>189</v>
      </c>
    </row>
    <row r="41" spans="1:6" ht="32.25" thickBot="1" x14ac:dyDescent="0.3">
      <c r="A41" s="62" t="s">
        <v>246</v>
      </c>
      <c r="B41" s="50" t="s">
        <v>245</v>
      </c>
      <c r="C41" s="49">
        <v>2020</v>
      </c>
      <c r="D41" s="49">
        <v>10</v>
      </c>
      <c r="E41" s="49" t="s">
        <v>142</v>
      </c>
      <c r="F41" s="49">
        <v>189</v>
      </c>
    </row>
  </sheetData>
  <mergeCells count="9">
    <mergeCell ref="A7:F7"/>
    <mergeCell ref="A8:F8"/>
    <mergeCell ref="A13:F13"/>
    <mergeCell ref="A9:F9"/>
    <mergeCell ref="A10:F10"/>
    <mergeCell ref="A11:F11"/>
    <mergeCell ref="A12:F12"/>
    <mergeCell ref="A14:F14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D20"/>
  <sheetViews>
    <sheetView zoomScaleNormal="100" workbookViewId="0">
      <selection activeCell="G14" sqref="G14"/>
    </sheetView>
  </sheetViews>
  <sheetFormatPr defaultRowHeight="15" x14ac:dyDescent="0.25"/>
  <cols>
    <col min="1" max="1" width="5.140625" customWidth="1"/>
    <col min="2" max="2" width="37.7109375" customWidth="1"/>
    <col min="3" max="3" width="23" customWidth="1"/>
    <col min="4" max="4" width="23.5703125" customWidth="1"/>
  </cols>
  <sheetData>
    <row r="1" spans="1:4" ht="15.75" x14ac:dyDescent="0.25">
      <c r="A1" s="41" t="s">
        <v>0</v>
      </c>
      <c r="B1" s="41"/>
      <c r="C1" s="41"/>
      <c r="D1" s="41"/>
    </row>
    <row r="2" spans="1:4" ht="15.75" x14ac:dyDescent="0.25">
      <c r="A2" s="41" t="s">
        <v>1</v>
      </c>
      <c r="B2" s="41"/>
      <c r="C2" s="41"/>
      <c r="D2" s="41"/>
    </row>
    <row r="3" spans="1:4" ht="15.75" x14ac:dyDescent="0.25">
      <c r="A3" s="41" t="s">
        <v>2</v>
      </c>
      <c r="B3" s="41"/>
      <c r="C3" s="41"/>
      <c r="D3" s="41"/>
    </row>
    <row r="4" spans="1:4" ht="15.75" x14ac:dyDescent="0.25">
      <c r="A4" s="41" t="s">
        <v>3</v>
      </c>
      <c r="B4" s="41"/>
      <c r="C4" s="41"/>
      <c r="D4" s="41"/>
    </row>
    <row r="5" spans="1:4" ht="15.75" x14ac:dyDescent="0.25">
      <c r="A5" s="40"/>
      <c r="B5" s="40"/>
      <c r="C5" s="40"/>
      <c r="D5" s="40"/>
    </row>
    <row r="6" spans="1:4" ht="15.75" x14ac:dyDescent="0.25">
      <c r="A6" s="1"/>
    </row>
    <row r="7" spans="1:4" ht="15.75" x14ac:dyDescent="0.25">
      <c r="A7" s="40" t="s">
        <v>4</v>
      </c>
      <c r="B7" s="40"/>
      <c r="C7" s="40"/>
      <c r="D7" s="40"/>
    </row>
    <row r="8" spans="1:4" ht="15.75" x14ac:dyDescent="0.25">
      <c r="A8" s="40" t="s">
        <v>5</v>
      </c>
      <c r="B8" s="40"/>
      <c r="C8" s="40"/>
      <c r="D8" s="40"/>
    </row>
    <row r="9" spans="1:4" ht="15.75" x14ac:dyDescent="0.25">
      <c r="A9" s="40" t="s">
        <v>6</v>
      </c>
      <c r="B9" s="40"/>
      <c r="C9" s="40"/>
      <c r="D9" s="40"/>
    </row>
    <row r="10" spans="1:4" ht="15.75" x14ac:dyDescent="0.25">
      <c r="A10" s="40" t="s">
        <v>7</v>
      </c>
      <c r="B10" s="40"/>
      <c r="C10" s="40"/>
      <c r="D10" s="40"/>
    </row>
    <row r="11" spans="1:4" ht="15.75" x14ac:dyDescent="0.25">
      <c r="A11" s="1"/>
    </row>
    <row r="12" spans="1:4" ht="78.75" x14ac:dyDescent="0.25">
      <c r="A12" s="39"/>
      <c r="B12" s="39"/>
      <c r="C12" s="3" t="s">
        <v>8</v>
      </c>
      <c r="D12" s="3" t="s">
        <v>9</v>
      </c>
    </row>
    <row r="13" spans="1:4" ht="59.25" customHeight="1" x14ac:dyDescent="0.25">
      <c r="A13" s="4" t="s">
        <v>10</v>
      </c>
      <c r="B13" s="4" t="s">
        <v>11</v>
      </c>
      <c r="C13" s="23">
        <v>423.30500000000001</v>
      </c>
      <c r="D13" s="8">
        <v>189</v>
      </c>
    </row>
    <row r="14" spans="1:4" ht="114" customHeight="1" x14ac:dyDescent="0.25">
      <c r="A14" s="4" t="s">
        <v>12</v>
      </c>
      <c r="B14" s="4" t="s">
        <v>13</v>
      </c>
      <c r="C14" s="8">
        <v>0</v>
      </c>
      <c r="D14" s="8">
        <v>0</v>
      </c>
    </row>
    <row r="15" spans="1:4" ht="122.25" customHeight="1" x14ac:dyDescent="0.25">
      <c r="A15" s="4" t="s">
        <v>14</v>
      </c>
      <c r="B15" s="4" t="s">
        <v>15</v>
      </c>
      <c r="C15" s="8">
        <v>0</v>
      </c>
      <c r="D15" s="8">
        <v>0</v>
      </c>
    </row>
    <row r="16" spans="1:4" ht="15.75" x14ac:dyDescent="0.25">
      <c r="A16" s="1"/>
    </row>
    <row r="17" spans="1:1" ht="15.75" x14ac:dyDescent="0.25">
      <c r="A17" s="1"/>
    </row>
    <row r="18" spans="1:1" ht="15.75" x14ac:dyDescent="0.25">
      <c r="A18" s="1"/>
    </row>
    <row r="19" spans="1:1" ht="15.75" x14ac:dyDescent="0.25">
      <c r="A19" s="1"/>
    </row>
    <row r="20" spans="1:1" ht="15.75" x14ac:dyDescent="0.25">
      <c r="A20" s="1"/>
    </row>
  </sheetData>
  <mergeCells count="10">
    <mergeCell ref="A12:B12"/>
    <mergeCell ref="A10:D10"/>
    <mergeCell ref="A1:D1"/>
    <mergeCell ref="A2:D2"/>
    <mergeCell ref="A3:D3"/>
    <mergeCell ref="A4:D4"/>
    <mergeCell ref="A5:D5"/>
    <mergeCell ref="A7:D7"/>
    <mergeCell ref="A8:D8"/>
    <mergeCell ref="A9:D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E21"/>
  <sheetViews>
    <sheetView topLeftCell="A4" zoomScaleNormal="100" workbookViewId="0">
      <selection activeCell="J17" sqref="J17"/>
    </sheetView>
  </sheetViews>
  <sheetFormatPr defaultRowHeight="15" x14ac:dyDescent="0.25"/>
  <cols>
    <col min="1" max="1" width="7.140625" customWidth="1"/>
    <col min="2" max="2" width="23.42578125" customWidth="1"/>
    <col min="3" max="3" width="28.140625" customWidth="1"/>
    <col min="4" max="4" width="20.7109375" customWidth="1"/>
    <col min="5" max="5" width="18.85546875" customWidth="1"/>
  </cols>
  <sheetData>
    <row r="1" spans="1:5" ht="15.75" x14ac:dyDescent="0.25">
      <c r="A1" s="41" t="s">
        <v>16</v>
      </c>
      <c r="B1" s="41"/>
      <c r="C1" s="41"/>
      <c r="D1" s="41"/>
      <c r="E1" s="41"/>
    </row>
    <row r="2" spans="1:5" ht="15.75" x14ac:dyDescent="0.25">
      <c r="A2" s="41" t="s">
        <v>1</v>
      </c>
      <c r="B2" s="41"/>
      <c r="C2" s="41"/>
      <c r="D2" s="41"/>
      <c r="E2" s="41"/>
    </row>
    <row r="3" spans="1:5" ht="15.75" x14ac:dyDescent="0.25">
      <c r="A3" s="41" t="s">
        <v>2</v>
      </c>
      <c r="B3" s="41"/>
      <c r="C3" s="41"/>
      <c r="D3" s="41"/>
      <c r="E3" s="41"/>
    </row>
    <row r="4" spans="1:5" ht="15.75" x14ac:dyDescent="0.25">
      <c r="A4" s="41" t="s">
        <v>3</v>
      </c>
      <c r="B4" s="41"/>
      <c r="C4" s="41"/>
      <c r="D4" s="41"/>
      <c r="E4" s="41"/>
    </row>
    <row r="5" spans="1:5" ht="15.75" x14ac:dyDescent="0.25">
      <c r="A5" s="1"/>
    </row>
    <row r="6" spans="1:5" ht="15.75" x14ac:dyDescent="0.25">
      <c r="A6" s="1"/>
    </row>
    <row r="7" spans="1:5" ht="15.75" x14ac:dyDescent="0.25">
      <c r="A7" s="40" t="s">
        <v>4</v>
      </c>
      <c r="B7" s="40"/>
      <c r="C7" s="40"/>
      <c r="D7" s="40"/>
      <c r="E7" s="40"/>
    </row>
    <row r="8" spans="1:5" ht="15.75" x14ac:dyDescent="0.25">
      <c r="A8" s="40" t="s">
        <v>17</v>
      </c>
      <c r="B8" s="40"/>
      <c r="C8" s="40"/>
      <c r="D8" s="40"/>
      <c r="E8" s="40"/>
    </row>
    <row r="9" spans="1:5" ht="15.75" x14ac:dyDescent="0.25">
      <c r="A9" s="40" t="s">
        <v>18</v>
      </c>
      <c r="B9" s="40"/>
      <c r="C9" s="40"/>
      <c r="D9" s="40"/>
      <c r="E9" s="40"/>
    </row>
    <row r="10" spans="1:5" ht="15.75" x14ac:dyDescent="0.25">
      <c r="A10" s="40" t="s">
        <v>19</v>
      </c>
      <c r="B10" s="40"/>
      <c r="C10" s="40"/>
      <c r="D10" s="40"/>
      <c r="E10" s="40"/>
    </row>
    <row r="11" spans="1:5" ht="15.75" x14ac:dyDescent="0.25">
      <c r="A11" s="1"/>
    </row>
    <row r="12" spans="1:5" ht="201" customHeight="1" x14ac:dyDescent="0.25">
      <c r="A12" s="4"/>
      <c r="B12" s="4"/>
      <c r="C12" s="3" t="s">
        <v>20</v>
      </c>
      <c r="D12" s="3" t="s">
        <v>21</v>
      </c>
      <c r="E12" s="3" t="s">
        <v>22</v>
      </c>
    </row>
    <row r="13" spans="1:5" ht="47.25" x14ac:dyDescent="0.25">
      <c r="A13" s="4" t="s">
        <v>10</v>
      </c>
      <c r="B13" s="4" t="s">
        <v>23</v>
      </c>
      <c r="C13" s="23">
        <f>C15</f>
        <v>1010.588</v>
      </c>
      <c r="D13" s="25">
        <v>0.218</v>
      </c>
      <c r="E13" s="24">
        <v>189</v>
      </c>
    </row>
    <row r="14" spans="1:5" ht="15.75" x14ac:dyDescent="0.25">
      <c r="A14" s="4"/>
      <c r="B14" s="4" t="s">
        <v>24</v>
      </c>
      <c r="C14" s="31">
        <v>0</v>
      </c>
      <c r="D14" s="32">
        <v>0</v>
      </c>
      <c r="E14" s="31">
        <v>0</v>
      </c>
    </row>
    <row r="15" spans="1:5" ht="15.75" x14ac:dyDescent="0.25">
      <c r="A15" s="4"/>
      <c r="B15" s="4" t="s">
        <v>25</v>
      </c>
      <c r="C15" s="23">
        <v>1010.588</v>
      </c>
      <c r="D15" s="25">
        <v>0.218</v>
      </c>
      <c r="E15" s="31">
        <v>189</v>
      </c>
    </row>
    <row r="16" spans="1:5" ht="15.75" x14ac:dyDescent="0.25">
      <c r="A16" s="4"/>
      <c r="B16" s="4" t="s">
        <v>26</v>
      </c>
      <c r="C16" s="31">
        <v>0</v>
      </c>
      <c r="D16" s="31">
        <v>0</v>
      </c>
      <c r="E16" s="31">
        <v>0</v>
      </c>
    </row>
    <row r="17" spans="1:5" ht="47.25" x14ac:dyDescent="0.25">
      <c r="A17" s="4" t="s">
        <v>12</v>
      </c>
      <c r="B17" s="4" t="s">
        <v>27</v>
      </c>
      <c r="C17" s="8">
        <v>0</v>
      </c>
      <c r="D17" s="8">
        <v>0</v>
      </c>
      <c r="E17" s="8">
        <v>0</v>
      </c>
    </row>
    <row r="18" spans="1:5" ht="15.75" x14ac:dyDescent="0.25">
      <c r="A18" s="4"/>
      <c r="B18" s="4" t="s">
        <v>24</v>
      </c>
      <c r="C18" s="31">
        <v>0</v>
      </c>
      <c r="D18" s="31">
        <v>0</v>
      </c>
      <c r="E18" s="31">
        <v>0</v>
      </c>
    </row>
    <row r="19" spans="1:5" ht="15.75" x14ac:dyDescent="0.25">
      <c r="A19" s="4"/>
      <c r="B19" s="4" t="s">
        <v>25</v>
      </c>
      <c r="C19" s="31">
        <v>0</v>
      </c>
      <c r="D19" s="31">
        <v>0</v>
      </c>
      <c r="E19" s="31">
        <v>0</v>
      </c>
    </row>
    <row r="20" spans="1:5" ht="15.75" x14ac:dyDescent="0.25">
      <c r="A20" s="4"/>
      <c r="B20" s="4" t="s">
        <v>26</v>
      </c>
      <c r="C20" s="31">
        <v>0</v>
      </c>
      <c r="D20" s="31">
        <v>0</v>
      </c>
      <c r="E20" s="31">
        <v>0</v>
      </c>
    </row>
    <row r="21" spans="1:5" ht="15.75" x14ac:dyDescent="0.25">
      <c r="A21" s="1"/>
    </row>
  </sheetData>
  <mergeCells count="8">
    <mergeCell ref="A8:E8"/>
    <mergeCell ref="A9:E9"/>
    <mergeCell ref="A10:E10"/>
    <mergeCell ref="A1:E1"/>
    <mergeCell ref="A2:E2"/>
    <mergeCell ref="A3:E3"/>
    <mergeCell ref="A4:E4"/>
    <mergeCell ref="A7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K32"/>
  <sheetViews>
    <sheetView workbookViewId="0">
      <selection activeCell="I16" sqref="I16:I17"/>
    </sheetView>
  </sheetViews>
  <sheetFormatPr defaultRowHeight="15" x14ac:dyDescent="0.25"/>
  <cols>
    <col min="1" max="1" width="5.28515625" customWidth="1"/>
    <col min="2" max="2" width="32.85546875" customWidth="1"/>
  </cols>
  <sheetData>
    <row r="1" spans="1:11" ht="15.75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x14ac:dyDescent="0.25">
      <c r="A5" s="1"/>
    </row>
    <row r="6" spans="1:11" ht="15.75" x14ac:dyDescent="0.2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.75" x14ac:dyDescent="0.25">
      <c r="A7" s="40" t="s">
        <v>29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.75" x14ac:dyDescent="0.25">
      <c r="A8" s="40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.75" x14ac:dyDescent="0.25">
      <c r="A9" s="1"/>
    </row>
    <row r="10" spans="1:11" ht="31.5" customHeight="1" x14ac:dyDescent="0.25">
      <c r="A10" s="42" t="s">
        <v>31</v>
      </c>
      <c r="B10" s="42"/>
      <c r="C10" s="42" t="s">
        <v>32</v>
      </c>
      <c r="D10" s="42"/>
      <c r="E10" s="42"/>
      <c r="F10" s="42" t="s">
        <v>33</v>
      </c>
      <c r="G10" s="42"/>
      <c r="H10" s="42"/>
      <c r="I10" s="42" t="s">
        <v>34</v>
      </c>
      <c r="J10" s="42"/>
      <c r="K10" s="42"/>
    </row>
    <row r="11" spans="1:11" ht="31.5" x14ac:dyDescent="0.25">
      <c r="A11" s="42"/>
      <c r="B11" s="42"/>
      <c r="C11" s="3" t="s">
        <v>24</v>
      </c>
      <c r="D11" s="3" t="s">
        <v>25</v>
      </c>
      <c r="E11" s="3" t="s">
        <v>35</v>
      </c>
      <c r="F11" s="3" t="s">
        <v>24</v>
      </c>
      <c r="G11" s="3" t="s">
        <v>25</v>
      </c>
      <c r="H11" s="3" t="s">
        <v>35</v>
      </c>
      <c r="I11" s="3" t="s">
        <v>24</v>
      </c>
      <c r="J11" s="3" t="s">
        <v>25</v>
      </c>
      <c r="K11" s="3" t="s">
        <v>35</v>
      </c>
    </row>
    <row r="12" spans="1:11" ht="15.75" x14ac:dyDescent="0.25">
      <c r="A12" s="3" t="s">
        <v>10</v>
      </c>
      <c r="B12" s="4" t="s">
        <v>36</v>
      </c>
      <c r="C12" s="7">
        <v>10</v>
      </c>
      <c r="D12" s="7">
        <v>0</v>
      </c>
      <c r="E12" s="7">
        <v>0</v>
      </c>
      <c r="F12" s="7">
        <v>125</v>
      </c>
      <c r="G12" s="7">
        <v>0</v>
      </c>
      <c r="H12" s="7">
        <v>0</v>
      </c>
      <c r="I12" s="7">
        <v>15.64</v>
      </c>
      <c r="J12" s="7">
        <v>0</v>
      </c>
      <c r="K12" s="7">
        <v>0</v>
      </c>
    </row>
    <row r="13" spans="1:11" ht="15.75" x14ac:dyDescent="0.25">
      <c r="A13" s="39"/>
      <c r="B13" s="5" t="s">
        <v>37</v>
      </c>
      <c r="C13" s="43">
        <v>9</v>
      </c>
      <c r="D13" s="42"/>
      <c r="E13" s="42"/>
      <c r="F13" s="42">
        <v>110</v>
      </c>
      <c r="G13" s="42"/>
      <c r="H13" s="42"/>
      <c r="I13" s="42">
        <v>4.13</v>
      </c>
      <c r="J13" s="42"/>
      <c r="K13" s="42"/>
    </row>
    <row r="14" spans="1:11" ht="15" customHeight="1" x14ac:dyDescent="0.25">
      <c r="A14" s="39"/>
      <c r="B14" s="6" t="s">
        <v>38</v>
      </c>
      <c r="C14" s="43"/>
      <c r="D14" s="42"/>
      <c r="E14" s="42"/>
      <c r="F14" s="42"/>
      <c r="G14" s="42"/>
      <c r="H14" s="42"/>
      <c r="I14" s="42"/>
      <c r="J14" s="42"/>
      <c r="K14" s="42"/>
    </row>
    <row r="15" spans="1:11" ht="15.75" x14ac:dyDescent="0.25">
      <c r="A15" s="3" t="s">
        <v>12</v>
      </c>
      <c r="B15" s="4" t="s">
        <v>39</v>
      </c>
      <c r="C15" s="7">
        <v>2</v>
      </c>
      <c r="D15" s="7">
        <v>0</v>
      </c>
      <c r="E15" s="7">
        <v>0</v>
      </c>
      <c r="F15" s="7">
        <v>83</v>
      </c>
      <c r="G15" s="7">
        <v>0</v>
      </c>
      <c r="H15" s="7">
        <v>0</v>
      </c>
      <c r="I15" s="7">
        <v>32.56</v>
      </c>
      <c r="J15" s="7">
        <v>0</v>
      </c>
      <c r="K15" s="7">
        <v>0</v>
      </c>
    </row>
    <row r="16" spans="1:11" ht="15.75" x14ac:dyDescent="0.25">
      <c r="A16" s="39"/>
      <c r="B16" s="5" t="s">
        <v>37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x14ac:dyDescent="0.25">
      <c r="A17" s="39"/>
      <c r="B17" s="6" t="s">
        <v>40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5.75" x14ac:dyDescent="0.25">
      <c r="A18" s="3" t="s">
        <v>14</v>
      </c>
      <c r="B18" s="4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5.75" x14ac:dyDescent="0.25">
      <c r="A19" s="39"/>
      <c r="B19" s="5" t="s">
        <v>37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6.25" customHeight="1" x14ac:dyDescent="0.25">
      <c r="A20" s="39"/>
      <c r="B20" s="5" t="s">
        <v>42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5.75" x14ac:dyDescent="0.25">
      <c r="A21" s="3" t="s">
        <v>43</v>
      </c>
      <c r="B21" s="4" t="s">
        <v>44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5.75" x14ac:dyDescent="0.25">
      <c r="A22" s="39"/>
      <c r="B22" s="5" t="s">
        <v>37</v>
      </c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9.5" customHeight="1" x14ac:dyDescent="0.25">
      <c r="A23" s="39"/>
      <c r="B23" s="5" t="s">
        <v>42</v>
      </c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5.75" x14ac:dyDescent="0.25">
      <c r="A24" s="3" t="s">
        <v>45</v>
      </c>
      <c r="B24" s="4" t="s">
        <v>46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.75" x14ac:dyDescent="0.25">
      <c r="A25" s="39"/>
      <c r="B25" s="5" t="s">
        <v>37</v>
      </c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8.5" customHeight="1" x14ac:dyDescent="0.25">
      <c r="A26" s="39"/>
      <c r="B26" s="5" t="s">
        <v>42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5.75" x14ac:dyDescent="0.25">
      <c r="A27" s="3" t="s">
        <v>47</v>
      </c>
      <c r="B27" s="4" t="s">
        <v>48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.75" x14ac:dyDescent="0.25">
      <c r="A28" s="1"/>
    </row>
    <row r="29" spans="1:11" ht="15.75" x14ac:dyDescent="0.25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76.5" customHeight="1" x14ac:dyDescent="0.25">
      <c r="A30" s="44" t="s">
        <v>50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34.25" customHeight="1" x14ac:dyDescent="0.25">
      <c r="A31" s="44" t="s">
        <v>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1"/>
    </row>
  </sheetData>
  <mergeCells count="64">
    <mergeCell ref="A7:K7"/>
    <mergeCell ref="A8:K8"/>
    <mergeCell ref="A29:K29"/>
    <mergeCell ref="A30:K30"/>
    <mergeCell ref="A31:K31"/>
    <mergeCell ref="H25:H26"/>
    <mergeCell ref="I25:I26"/>
    <mergeCell ref="J25:J26"/>
    <mergeCell ref="K25:K26"/>
    <mergeCell ref="A25:A26"/>
    <mergeCell ref="C25:C26"/>
    <mergeCell ref="D25:D26"/>
    <mergeCell ref="E25:E26"/>
    <mergeCell ref="F25:F26"/>
    <mergeCell ref="G25:G26"/>
    <mergeCell ref="I16:I17"/>
    <mergeCell ref="A1:K1"/>
    <mergeCell ref="A2:K2"/>
    <mergeCell ref="A3:K3"/>
    <mergeCell ref="A4:K4"/>
    <mergeCell ref="A6:K6"/>
    <mergeCell ref="H22:H23"/>
    <mergeCell ref="I22:I23"/>
    <mergeCell ref="J22:J23"/>
    <mergeCell ref="K22:K23"/>
    <mergeCell ref="H19:H20"/>
    <mergeCell ref="I19:I20"/>
    <mergeCell ref="J19:J20"/>
    <mergeCell ref="K19:K20"/>
    <mergeCell ref="A22:A23"/>
    <mergeCell ref="C22:C23"/>
    <mergeCell ref="D22:D23"/>
    <mergeCell ref="E22:E23"/>
    <mergeCell ref="F22:F23"/>
    <mergeCell ref="G22:G23"/>
    <mergeCell ref="H16:H17"/>
    <mergeCell ref="G16:G17"/>
    <mergeCell ref="J16:J17"/>
    <mergeCell ref="K16:K17"/>
    <mergeCell ref="A19:A20"/>
    <mergeCell ref="C19:C20"/>
    <mergeCell ref="D19:D20"/>
    <mergeCell ref="E19:E20"/>
    <mergeCell ref="F19:F20"/>
    <mergeCell ref="G19:G20"/>
    <mergeCell ref="A16:A17"/>
    <mergeCell ref="C16:C17"/>
    <mergeCell ref="D16:D17"/>
    <mergeCell ref="E16:E17"/>
    <mergeCell ref="F16:F17"/>
    <mergeCell ref="A10:B11"/>
    <mergeCell ref="C10:E10"/>
    <mergeCell ref="F10:H10"/>
    <mergeCell ref="I10:K10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hyperlinks>
    <hyperlink ref="B14" location="Par2101" tooltip="&lt;*&gt; Заявители, оплачивающие технологическое присоединение своих энергопринимающих устройств в размере не более 550 рублей." display="Par2101" xr:uid="{00000000-0004-0000-0800-000000000000}"/>
    <hyperlink ref="B17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 1 МУ</vt:lpstr>
      <vt:lpstr>Прил 2 МУ</vt:lpstr>
      <vt:lpstr>Прил 3_а МУ</vt:lpstr>
      <vt:lpstr>Прил 3_в МУ</vt:lpstr>
      <vt:lpstr>Прил 4 МУ</vt:lpstr>
      <vt:lpstr>Прил 5 МУ</vt:lpstr>
      <vt:lpstr>Приложение 2</vt:lpstr>
      <vt:lpstr>Приложение 3</vt:lpstr>
      <vt:lpstr>Приложение 4</vt:lpstr>
      <vt:lpstr>Приложение 5</vt:lpstr>
      <vt:lpstr>'Прил 1 МУ'!Область_печати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2021-10-27T08:16:47Z</cp:lastPrinted>
  <dcterms:created xsi:type="dcterms:W3CDTF">2015-06-05T18:19:34Z</dcterms:created>
  <dcterms:modified xsi:type="dcterms:W3CDTF">2021-10-28T02:58:50Z</dcterms:modified>
</cp:coreProperties>
</file>